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jefajardo\Desktop\PUBLICACIONES JEN\Publicaciones\Planes y Porgramas\Planes\2022\Plan de Acción Institucional\Versión 1.0\obs\"/>
    </mc:Choice>
  </mc:AlternateContent>
  <bookViews>
    <workbookView xWindow="0" yWindow="0" windowWidth="22665" windowHeight="8535" tabRatio="594"/>
  </bookViews>
  <sheets>
    <sheet name="PLAN_DE_ACCION version 1,0 " sheetId="1" r:id="rId1"/>
  </sheets>
  <definedNames>
    <definedName name="_xlnm._FilterDatabase" localSheetId="0" hidden="1">'PLAN_DE_ACCION version 1,0 '!$A$10:$S$75</definedName>
    <definedName name="_xlnm.Print_Area" localSheetId="0">'PLAN_DE_ACCION version 1,0 '!$A$1:$R$75</definedName>
    <definedName name="Print_Area" localSheetId="0">'PLAN_DE_ACCION version 1,0 '!$A$1:$R$14</definedName>
    <definedName name="Print_Titles" localSheetId="0">'PLAN_DE_ACCION version 1,0 '!$1:$10</definedName>
    <definedName name="_xlnm.Print_Titles" localSheetId="0">'PLAN_DE_ACCION version 1,0 '!$1:$10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A15" i="1" l="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13" i="1"/>
  <c r="A14" i="1"/>
  <c r="A12" i="1"/>
  <c r="P68" i="1"/>
  <c r="Q68" i="1" s="1"/>
  <c r="R68" i="1" s="1"/>
  <c r="R66" i="1"/>
</calcChain>
</file>

<file path=xl/sharedStrings.xml><?xml version="1.0" encoding="utf-8"?>
<sst xmlns="http://schemas.openxmlformats.org/spreadsheetml/2006/main" count="713" uniqueCount="358">
  <si>
    <t>Código formato: PDE-04-03</t>
  </si>
  <si>
    <t>Código documento: PDE-04</t>
  </si>
  <si>
    <t>FORMULACIÓN</t>
  </si>
  <si>
    <t>No</t>
  </si>
  <si>
    <t>PLAN ESTRATÉGICO</t>
  </si>
  <si>
    <t>ACTIVIDAD</t>
  </si>
  <si>
    <t>INDICADOR</t>
  </si>
  <si>
    <t>METAS DE PERIODO</t>
  </si>
  <si>
    <t>Objetivo</t>
  </si>
  <si>
    <t>Estrategia</t>
  </si>
  <si>
    <t>Proceso</t>
  </si>
  <si>
    <t>Dependencia responsable</t>
  </si>
  <si>
    <t>Actividad</t>
  </si>
  <si>
    <t>Fecha de ejecución</t>
  </si>
  <si>
    <t>Nombre</t>
  </si>
  <si>
    <t>Fórmula</t>
  </si>
  <si>
    <t>Unidad de medida</t>
  </si>
  <si>
    <t>Línea base</t>
  </si>
  <si>
    <t>Meta anual</t>
  </si>
  <si>
    <t>Metas de periodos</t>
  </si>
  <si>
    <t>1er Trimes</t>
  </si>
  <si>
    <t>1.</t>
  </si>
  <si>
    <t>Porcentaje</t>
  </si>
  <si>
    <t>-</t>
  </si>
  <si>
    <t>1.3.</t>
  </si>
  <si>
    <t>Direccionamiento Estratégico</t>
  </si>
  <si>
    <t>Despacho del Contralor Auxiliar</t>
  </si>
  <si>
    <t>3.</t>
  </si>
  <si>
    <t>3.1.</t>
  </si>
  <si>
    <t>Dirección de Planeación</t>
  </si>
  <si>
    <t>No. de actividades ejecutadas del plan de trabajo a cargo del Proceso Direccionamiento Estratégico * 100 / No. De actividades programadas en el plan de trabajo a cargo del Proceso de Direccionamiento Estratégico. (5 avtividades)</t>
  </si>
  <si>
    <t xml:space="preserve">Cumplimiento del Plan de Accion anual que desarrolla el Plan Estrategico </t>
  </si>
  <si>
    <t xml:space="preserve">Medir el avance del cumplimiento del Plan de Accion anual que desarrolla el Plan Estrategico </t>
  </si>
  <si>
    <t xml:space="preserve">Nivel de cumplimiento en la ejecucion de Plan de Accion </t>
  </si>
  <si>
    <t xml:space="preserve">Producto </t>
  </si>
  <si>
    <t>Ejecutar el plan de trabajo diseñado para la Auditoria de seguimiento de la certificacion el Sistema de Gestión de la Calidad - SGC, bajo los requisitos de la NTC 9001:2015, como una herramienta para el mejoramiento de gestión institucional.</t>
  </si>
  <si>
    <t xml:space="preserve">Resultado </t>
  </si>
  <si>
    <t xml:space="preserve">Numero de actividades que se ubican en rango satisfctorio + aceptable en el periodo de manera acumulado  *100   / numero de actividades con programacion acumulada en el periodo. </t>
  </si>
  <si>
    <t>Ejecutar plan de trabajo para realizar el Informe de Sostenibilidad con Metodología Estándares GRI-vigencia 2021 de la Contraloría de Bogotá, D.C. en cumplimiento de la adhesión a la iniciativa del Pacto Global de las Naciones Unidas.</t>
  </si>
  <si>
    <t>Medir el cumplimiento en la ejecución de las actividades del plan de trabajo diseñado para la realización del Informe de Sostenibilidad vigencia 2021.</t>
  </si>
  <si>
    <t>No. de actividades ejecutadas del plan de trabajo diseñado para la realización del Informe de Sostenibilidad vigencia 2021 * 100 / No. de actividades programadas en el plan de trabajo diseñado para la realización del Informe de Sostenibilidad vigencia 2021.</t>
  </si>
  <si>
    <t>Mantener la certificacion del Sistema de Gestion de Calidad ISO 9001:2015</t>
  </si>
  <si>
    <t xml:space="preserve">Nivel de cumplimiento en el mantenimiento del Sistema de Gestion de Calidad ISO 9001:2015 </t>
  </si>
  <si>
    <t xml:space="preserve">Medir el cumplimiento en la obtencion de la  Sistema de Gestion de Calidad ISO 9001:2015 </t>
  </si>
  <si>
    <t xml:space="preserve">Mantener la certificacion del Sistema de Gestion de Calidad ISO 9001:2015 
SI : 100%
NO : 0% </t>
  </si>
  <si>
    <t xml:space="preserve">Medir el cumplimiento en la ejecución de las actividades del cronograma de trabajo diseñado para la armonización de los Sistemas de Gestión con el Modelo Integrado de Planeación y Gestión </t>
  </si>
  <si>
    <t xml:space="preserve">Nivel cumplimiento en la ejecución de las actividades del  cronograma de trabajo diseñado para la armonización de los Sistemas de Gestión con Modelo Integrado de Planeación y Gestión </t>
  </si>
  <si>
    <t xml:space="preserve">Gestionar la Armonización de  los Sistemas de Gestión de la entidad con el Modelo Integrado de Planeación y Gestión MIPG, de acuerdo al cronograma de implementación diseñado. </t>
  </si>
  <si>
    <t xml:space="preserve">No. de actividades ejecutadas del cronograma de trabajo diseñado para la armonización de los Sistemas de Gestión de la entidad con el Modelo Integrado de Planeación y Gestión  * 100  / No. de actividades del cronograma de trabajo diseñado para la armonización de los Sistemas de Gestión de la entidad con el Modelo Integrado de Planeación y Gestión </t>
  </si>
  <si>
    <t>2.</t>
  </si>
  <si>
    <t>2.1.</t>
  </si>
  <si>
    <t>Participación Ciudadana y Comunicación con Partes Interesadas</t>
  </si>
  <si>
    <t>Dirección Participación Ciudadana y Desarrollo Local</t>
  </si>
  <si>
    <t>Desarrollar 550 acciones de diálogo con la comunidad en temas relacionados con el control social como insumo para en control fiscal.</t>
  </si>
  <si>
    <t>Producto</t>
  </si>
  <si>
    <t>Nivel de cumplimiento en la implementación acciones de diálogo con la comunidad.</t>
  </si>
  <si>
    <t>Medir el cumplimiento en la implementación acciones de diálogo con la comunidad.</t>
  </si>
  <si>
    <t>Nº de acciones de diálogo con la comunidad ejecutadas *100/ Total de acciones de diálogo con la comunidad programadas. (550)</t>
  </si>
  <si>
    <t>2.2.</t>
  </si>
  <si>
    <t>Desarrollar 200 acciones de formación en temas relacionados con el control social como insumo para el control fiscal.</t>
  </si>
  <si>
    <t>Gestión</t>
  </si>
  <si>
    <t>Nivel de cumplimiento en la implementación de acciones de formación.</t>
  </si>
  <si>
    <t>Medir el nivel de cumplimiento en la implementación de acciones de formación.</t>
  </si>
  <si>
    <t>Nº de acciones de formación ejecutadas * 100/ Total acciones de formación programadas. (200)</t>
  </si>
  <si>
    <t>2.3.</t>
  </si>
  <si>
    <t>Dirección de Apoyo al Despacho</t>
  </si>
  <si>
    <t>Publicar la gestión de la Entidad en el trámite de los requerimientos presentados por el Concejo de Bogotá (invitaciones y proposiciones) y por la ciudadanía (PQR).</t>
  </si>
  <si>
    <t>Nivel de cumplimiento en la emisión del Boletín Concejo &amp; Control</t>
  </si>
  <si>
    <t>Medir el cumplimiento en la publicación del Boletín Concejo &amp; Control</t>
  </si>
  <si>
    <t>No. de Boletines publicados * 100 / Boletines programados (4)</t>
  </si>
  <si>
    <t>Oficina Asesora de Comunicaciones</t>
  </si>
  <si>
    <t>Adelantar campañas de comunicación con componente interno y externo, que permita fortalecer la imagen institucional y divulgar la gestión de la Contraloría de Bogotá.</t>
  </si>
  <si>
    <t>Nivel de cumplimiento en la realización de campañas de comunicación.</t>
  </si>
  <si>
    <t>Medir el cumplimiento en la realización de las campañas de comunicación.</t>
  </si>
  <si>
    <t>No. de campañas de comunicación ejecutadas *100/ No. de campañas de comunicación programadas (4).</t>
  </si>
  <si>
    <t>Realizar encuestas con el fin de conocer la percepción de los funcionarios de la entidad frente a las campañas de comunicación.</t>
  </si>
  <si>
    <t>Nivel de cumplimiento en la realización de encuestas de percepción.</t>
  </si>
  <si>
    <t>Medir el cumplimiento en la realización de encuestas de percepción.</t>
  </si>
  <si>
    <t>Encuesta de comunicación ejecutada * 100/ Encuesta de comunicación programada</t>
  </si>
  <si>
    <t>Socializar las rendiciones de cuentas que realice la entidad.</t>
  </si>
  <si>
    <t>Nivel de cumplimiento en la socialización de la rendición de cuentas de la Entidad</t>
  </si>
  <si>
    <t>Medir el nivel de cumplimiento en la socialización de la rendición de cuentas de la Entidad</t>
  </si>
  <si>
    <t>Número de rendiciones de cuentas socializadas*100/ Número de rendición de cuentas realizadas</t>
  </si>
  <si>
    <t>1.1.</t>
  </si>
  <si>
    <t>Vigilancia y Control a la Gestión Fiscal</t>
  </si>
  <si>
    <t>Subdirección de Análisis, Estadísticas e Indicadores</t>
  </si>
  <si>
    <t>Realizar analítica de datos de temas prioritarios sobre los sujetos de control de la Contraloria de Bogotá, los cuales pueden ser solicitados por el Despacho del Contralor(a), Contralor(a) Auxiliar o las diferentes Dependencias de la Entidad, con el fin de generar insumos de impacto para el seguimiento, control y desarrollo del proceso auditor.</t>
  </si>
  <si>
    <t>Nivel de cumplimiento en temas prioritarios a los que se les realiza analitica de datos como insumos de impacto para el seguimiento, control y desarrollo del proceso auditor.</t>
  </si>
  <si>
    <t>Medir el cumplimiento en temas prioritarios a los que se les realiza analitica de datos como insumos de impacto para el seguimiento, control y desarrollo del proceso auditor</t>
  </si>
  <si>
    <t>N° de temas prioritarios con analítica de datos * 100% / N° total temas prioritarios solicitados por el Despacho del Contralor(a), Contralor(a) Auxiliar o las diferentes Dependencias de la Entidad.</t>
  </si>
  <si>
    <t>Generar reportes consolidados para alimentar el observatorio de control fiscal que sirvan de soporte técnico y apoyo al desarrollo del proceso auditor.</t>
  </si>
  <si>
    <t>Cumplimiento en la emisión de reportes consolidados como resultado del análisis de datos para alimentar el Observatorio de Control Fiscal</t>
  </si>
  <si>
    <t>Medir el grado de cumplimiento en la emisión de reportes consolidados como resultado del análisis de datos para alimentar el Observatorio de Control Fiscal</t>
  </si>
  <si>
    <t>N° de reportes consolidados entregados * 100 / N° de reportes consolidados realizados en la vigencia.</t>
  </si>
  <si>
    <t>1.2.</t>
  </si>
  <si>
    <t>Direcciones Sectoriales de Fiscalización y Reacción Inmediata</t>
  </si>
  <si>
    <t>Ejecutar el Plan de Auditoría Distrital - PAD.</t>
  </si>
  <si>
    <t>Nivel de cumplimiento del Plan de Auditoría Distrital PAD.</t>
  </si>
  <si>
    <t>Medir el grado de cumplimiento de las auditorías programadas en el Plan de Auditoría Distrital PAD, teniendo en cuenta aquellos ejercicios en los que ya se ha comunicado el informe final de auditoría.</t>
  </si>
  <si>
    <t>N° acumulado de auditorías ejecutadas con informe final comunicado * 100 / N° total de auditorías programadas en el Plan de Auditoría con vencimiento a la fecha de corte del periodo rendido.</t>
  </si>
  <si>
    <t>Direcciones Sectoriales de Fiscalización</t>
  </si>
  <si>
    <t>Evaluar la gestión fiscal de los Sujetos de Vigilancia y Control competencia de la Dirección Sectorial.</t>
  </si>
  <si>
    <t>Nivel de cobertura del proceso auditor - sujetos</t>
  </si>
  <si>
    <t>Medir la cobertura del control fiscal realizado en los Sujetos de Vigilancia y Control, así como de los Particulares que manejan fondos o bienes del Distrito Capital.</t>
  </si>
  <si>
    <t>N° acumulado de Sujetos de Vigilancia y Control auditados mediante cualquier tipo de auditoria en la vigencia *100/Total de Sujetos de Vigilancia y Control de la CB asignados en la resolución vigente.</t>
  </si>
  <si>
    <t>Trasladar oportunamente los hallazgos con incidencia fiscal, producto de los diferentes tipos de auditorías realizadas en la vigencia.</t>
  </si>
  <si>
    <t>Oportunidad en el traslado de los hallazgos fiscales</t>
  </si>
  <si>
    <t>Medir el nivel de cumplimiento en el traslado de hallazgos fiscales a la DRFJC, generados durante la vigencia en cumplimiento del Plan de Auditoría Disrita PAD.</t>
  </si>
  <si>
    <t>N° acumulado de hallazgos fiscales determinados en la vigencia trasladados a la Dirección de RFJC en el término establecido en los procedimientos * 100 / N° acumulado de hallazgos fiscales registrados en los informes finales de auditoría comunicados en la vigencia.</t>
  </si>
  <si>
    <t>Tramitar la indagación preliminar dentro del término legal</t>
  </si>
  <si>
    <t>Medir el cumplimiento en el trámite de las indagaciones preliminares de conformidad con el término legal establecido.</t>
  </si>
  <si>
    <t>N° acumulado de indagaciones preliminares que se decidieron  dentro del periodo rendido / N° total de indagaciones preliminares tramitadas con vencimiento dentro del periodo rendido</t>
  </si>
  <si>
    <t>Direcciones Sectoriales de Fiscalización, Reacción Inmediata, Responsabilidad Fiscal y Jurisdicción Coactiva y Estudios de Economía y Política Pública</t>
  </si>
  <si>
    <t>Reportar los beneficios de los procesos misionales (Vigilancia y control a la gestión fiscal, Responsabilidad Fiscal y Jurisdicción Coactiva, Estudios de Economía y Política Pública) para determinar la tasa de retorno a la sociedad. INSTITUCIONAL</t>
  </si>
  <si>
    <t>Resultado</t>
  </si>
  <si>
    <t>Tasa de retorno del control fiscal</t>
  </si>
  <si>
    <t>Medir la tasa de retorno del ejercicio de vigilancia fiscal generada por los procesos misionales de la entidad.</t>
  </si>
  <si>
    <t>Valor de los beneficios generados en la vigencia por los procesos misionales *100 / Valor del presupuesto ejecutado de la Contraloría de Bogotá, D.C. en la vigencia.</t>
  </si>
  <si>
    <t>Dinero*</t>
  </si>
  <si>
    <t>$3.00</t>
  </si>
  <si>
    <t>1.3</t>
  </si>
  <si>
    <t>Vigilancia y control a la Gestión Fiscal</t>
  </si>
  <si>
    <t>Despacho Contralor Auxiliar</t>
  </si>
  <si>
    <t>Adelantar  la auditoría coordinada al ODS 3 "Atendiendo la Salud y el Bienestar" de conformidad con los lineamientos establecidos por la Contraloría General de la República del Perú</t>
  </si>
  <si>
    <t>Nivel de cumplimiento en el desarrollo de las actividades previstas en el cronograma para desarrollar  la Auditoría Coordinada al ODS 3 "Atendiendo la SaIud y el Bienestar”.</t>
  </si>
  <si>
    <t>Medir el Nivel de cumplimiento en el desarrollo de las actividades previstas en el cronograma para desarrollar la Auditoría Coordinada al ODS 3 "Atendiendo la SaIud y el Bienestar”.</t>
  </si>
  <si>
    <t>N° de actividades ejecutadas del cronograma para desarrollar la  auditoría * 100 / N° de actividades programadas del cronograma para desarrollar auditoría.</t>
  </si>
  <si>
    <t>1.4</t>
  </si>
  <si>
    <t>Estudios de Economía y Política Pública</t>
  </si>
  <si>
    <t>Dirección y Subdirecciones del PEEPP</t>
  </si>
  <si>
    <t>Elaborar informes, estudios y pronunciamientos sobre las finanzas, las políticas públicas, la gestión ambiental y el plan de desarrollo del Distrito Capital  que apoyen técnicamente el control político, el control social y las buenas prácticas en la gestión pública distrital.</t>
  </si>
  <si>
    <t>Nivel de cumplimiento en la ejecución del Plan Anual de Estudios PAE</t>
  </si>
  <si>
    <t>Medir el grado de avance y cumplimiento en la elaboración de los informes, estudios y pronunciamientos programados en el PAE de la vigencia por el PEEPP.</t>
  </si>
  <si>
    <t>No. De Informes, estudios y pronunciamientos comunicados al Cliente * 100 / Total de informes, estudios y pronunciamientos programados en el PAE de la vigencia (24)</t>
  </si>
  <si>
    <t>Elaborar la Revista "Bogotá Económica", con el desarrollo de temáticas relacionadas con la realidad económica, social y ambiental de Bogotá D. C.</t>
  </si>
  <si>
    <t>Nivel de Cumplimiento en la elaboración de la Revista "Bogotá Económica"</t>
  </si>
  <si>
    <t>Medir el cumplimiento en la elaboración de la revista "Bogotá Económica"</t>
  </si>
  <si>
    <t>Revista elaborada. SI=100% NO=0%</t>
  </si>
  <si>
    <t>Subdirección de Evaluación de Política Pública</t>
  </si>
  <si>
    <t>Elaborar los diagnósticos sectoriales como insumo para la planeación del PVCGF</t>
  </si>
  <si>
    <t>Nivel de Cumplimiento en la elaboración de los Diagnósticos Sectoriales</t>
  </si>
  <si>
    <t>Medir el cumplimiento en la elaboración de los diagnósticos sectoriales</t>
  </si>
  <si>
    <t>Diagnósticos sectoriales comunicados *100/Total Sectores Administrativos del D.C. (16)</t>
  </si>
  <si>
    <t>Subdirección de Estadística Análisis Presupuestal y Financiero</t>
  </si>
  <si>
    <t>Elaborar una propuesta orientada a articular y asegurar la obtencion de la informacion completa y validada del SIVICOF</t>
  </si>
  <si>
    <t>Grado de cumplimiento en la elaboración de la propuesta</t>
  </si>
  <si>
    <t xml:space="preserve">Medir el grado de cumplimiento de la elaboración de la propuesta para asegurar que la información del SIVICOF este articulada y validada. </t>
  </si>
  <si>
    <t>Propuesta elaborada SI=100%
NO=0%</t>
  </si>
  <si>
    <t>1.5.</t>
  </si>
  <si>
    <t>Responsabilidad Fiscal y Jurisdicción Coactiva</t>
  </si>
  <si>
    <t>Resolver los grados de consulta y recursos de apelación de los PRF</t>
  </si>
  <si>
    <t>Medir el nivel de cumplimiento en los grados de Consulta y Recursos de Apelación de los PRF</t>
  </si>
  <si>
    <t>Estudiar los Hallazgos Fiscales (HF) y/o Indagaciones Preliminares (IP)</t>
  </si>
  <si>
    <t>Medir el cumplimiento en el Estudio de HF e IP - DRF</t>
  </si>
  <si>
    <t>Cantidad de memorandos enviados en el 2022 para aperturar PRF y de devolución de hallazgos fiscales e indagaciones preliminares, cualquiera sea su vigencia*100 / Inventario total de hallazgos fiscales e indagaciones preliminares a 31 de diciembre de 2021 y los radicados con anterioridad al 30 de noviembre de 2022, cualquiera sea su vigencia.</t>
  </si>
  <si>
    <t>Dirección de Responsabilidad Fiscal y Subdirección del Proceso de Responsabilidad Fiscal</t>
  </si>
  <si>
    <t>Medir el cumplimiento en el resultado del estudio realizado a los HF e IP por parte de la SPRF</t>
  </si>
  <si>
    <t>Cantidad de autos de apertura o autos de apertura e imputación del PRF más el número de memorandos de devolución de hallazgos e indagaciones preliminares, cualquiera sea su vigencia * 100 / Inventario total de hallazgos fiscales e indagaciones preliminares radicados con anterioridad al 30 de noviembre de 2022, cualquiera sea su vigencia.</t>
  </si>
  <si>
    <t>Proferir decisión ejecutoriada a los PRF que se encuentren activos de 2016 y 2017 al 1° de enero de 2022, para evitar su prescripción (mientras sea legalmente posible).</t>
  </si>
  <si>
    <t>Medir el cumplimiento en las decisiones ejecutoriadas en PRF activos 2016 y 2017 para evitar la prescripción.</t>
  </si>
  <si>
    <t>N° PRF 2016 y 2017 con decisión ejecutoriada (Archivo, Cesación por Pago, Fallos Con y Fallo Sin) - N° PRF 2016 y 2017 Prescritos * 100 / PRF activos de 2016 y 2017 (al 1° de enero de 2022)</t>
  </si>
  <si>
    <t>Proferir decisiones en los PRF (Ley 610 de 2000 y 1474 de 2011)</t>
  </si>
  <si>
    <t>Medir el cumplimiento en las decisiones proferidas en los PRF de conformidad con las normas vigentes para evitar la inactividad.</t>
  </si>
  <si>
    <t>N° Decisiones Proferidas en los PRF (Imputaciones, Archivo, Cesación por Pago, Fallos con y Fallos Sin) * 100 / 700 Decisiones Programadas</t>
  </si>
  <si>
    <t>Subdirección de Jurisdicción Coactiva</t>
  </si>
  <si>
    <t>Recaudar dinero de los Procesos de Jurisdicción Coactiva - PJC (mientras sea legalmente posible).</t>
  </si>
  <si>
    <t>Medir el cumplimiento en el Recaudo PJC</t>
  </si>
  <si>
    <t>Cuantía Recaudada * 100 / Cuantía Proyectada a Recaudar ($600.000.000)</t>
  </si>
  <si>
    <t xml:space="preserve"> Administrativa y financiera</t>
  </si>
  <si>
    <t>Verificar el cumplimiento de las metas fijadas por la entidad en relacion con el recurso hidrico de conformidad a los lineamientos vigente de la Secretaria Distrital de Ambiente.</t>
  </si>
  <si>
    <t>Nivel de consumo sostenible del recurso hidrico en las sedes de la Contraloria de Bogota.</t>
  </si>
  <si>
    <t>Mantener el consumo per cápita anual inferior a 0.87 m3 de conformidad a los lineamientos vigente de la Secretaria Distrital de Ambiente.</t>
  </si>
  <si>
    <t>Verificar el cumplimiento de las metas fijadas por la entidad en relacion con el consumo de energia,de conformidad a los lineamientos vigente de la Secretaria Distrital de Ambiente.</t>
  </si>
  <si>
    <t>Nivel de consumo sostenible del recurso Energetico en las sedes de la Contraloria de Bogota.</t>
  </si>
  <si>
    <t>Mantener el consumo per cápita anual de energía en 350,25 Kw de conformidad a los lineamientos vigente de la Secretaria Distrital de Ambiente.</t>
  </si>
  <si>
    <t xml:space="preserve"> Subdirección Financiera</t>
  </si>
  <si>
    <t>Realizar el seguimiento a la ejecución presupuestal de la Entidad</t>
  </si>
  <si>
    <t>Nivel de cumplimiento en el seguimiento a la ejecución Presupuestal</t>
  </si>
  <si>
    <t xml:space="preserve"> Medir el cumplimiento en el seguimiento a la ejecución presupuestal.</t>
  </si>
  <si>
    <t>Valor total compromisos presupuestales * 100 / Total Presupuesto definitivo de la vigencia</t>
  </si>
  <si>
    <t>Administrativa y Financiera</t>
  </si>
  <si>
    <t>Verificar el nivel de cumplimiento en la cantidad de material entregado por la entidad al convenio de recicladores de la entidad.</t>
  </si>
  <si>
    <t>Nivel de cumplimiento en la cantidad de material entregado por la entidad al convenio de recicladores de la entidad.</t>
  </si>
  <si>
    <t>Medir la cantidad de material reciclado entregado y generado por la entidad.</t>
  </si>
  <si>
    <t>Cantidad de material entregado en el periodo *100 / Cantidad total de material generado por la gestión de la entidad durante el periodo</t>
  </si>
  <si>
    <t>Subdirección de Contratación</t>
  </si>
  <si>
    <t>Nivel de cumplimiento en la ejecución del Plan Anual de Adquisiciones de la Contraloría de Bogotá</t>
  </si>
  <si>
    <t>Medir el cumplimiento en la ejecución del Plan Anual de Adquisiciones de la Contraloría de Bogotá</t>
  </si>
  <si>
    <t>No. acumulado de procesos de contratación adelantados en el trimestre por la Subdirección de Contratación * 100/ No. acumulado de solicitudes de contratación radicadas en el trimestre en la Subdirección de Contratación</t>
  </si>
  <si>
    <t>Subdirección de Recursos Materiales</t>
  </si>
  <si>
    <t>Evaluar el Promedio del tiempo utilizado en la atención de las solicitudes para el suministro de elementos de consumo.</t>
  </si>
  <si>
    <t>Promedio del tiempo de atención de las solicitudes para el suministro de elementos de consumo.</t>
  </si>
  <si>
    <t>Medir la oportunidad en el tiempo de atención de las solicitudes de elementos de consumo.</t>
  </si>
  <si>
    <t xml:space="preserve"> Promedio de tiempo utilizado en atender las solicitudes de suministro de elementos de consumo, desde la fecha de solicitud hasta la atención del mismo.</t>
  </si>
  <si>
    <t>7 dias</t>
  </si>
  <si>
    <t>Verificar el cumplimiento del cronograma de trabajo para la toma física de inventarios de la entidad</t>
  </si>
  <si>
    <t xml:space="preserve"> Nivel de cumplimiento del cronograma de trabajo para la toma física de inventarios de la entidad</t>
  </si>
  <si>
    <t>Medir el cumplimiento del cronograma de trabajo para la toma física de inventarios de la entidad</t>
  </si>
  <si>
    <t>No. de actividades ejecutadas del cronograma para la toma física de inventarios * 100% / No. De actividades programadas en el cronograma de toma de inventarios</t>
  </si>
  <si>
    <t>Subdirección de Servicios Generales</t>
  </si>
  <si>
    <t>Evaluar el Nivel de satisfacción del cliente interno, frente a los servicios recibidos</t>
  </si>
  <si>
    <t>Nivel de satisfacción del cliente interno en la provisión de servicios de transporte</t>
  </si>
  <si>
    <t>Medir la satisfacción de los clientes internos atendidos frente a la provisión del servicio de transporte</t>
  </si>
  <si>
    <t>No. acumulado de encuestados usuarios del servicio que califican como excelente, bueno, la prestación del servicio * 100 / Total acumulado de encuestados que calificaron el servicio de transporte.</t>
  </si>
  <si>
    <t>Nivel de satisfacción del cliente interno frente a la provisión del servicio de aseo y cafetería</t>
  </si>
  <si>
    <t>Medir la de satisfacción de los clientes internos frente a la provisión del servicio de Aseo y Cafetería</t>
  </si>
  <si>
    <t>No. acumulado de encuestados usuarios del servicio que califican como excelente, bueno, la prestación del servicio *100% / Total acumulado de encuestados que calificaron el servicio de aseo y cafetería.</t>
  </si>
  <si>
    <t>Nivel de Mantenimientos locativos y de mobiliario de las diferentes dependencias de la Entidad</t>
  </si>
  <si>
    <t>Medir el cumplimiento de los mantenimientos locativos y de mobiliario programados y realizados en las diferentes dependencias de la Entidad, de conformidad con la disponibilidad presupuestal existente.</t>
  </si>
  <si>
    <t xml:space="preserve"> No. acumulado de mantenimientos efectuados x 100 / No. acumulado de mantenientos solicitados por las diferentes dependencias de la Entidad, de conformidad con la disponibilidad presupuestal existente.</t>
  </si>
  <si>
    <t>Verificar el cumplimiento de los mantenimientos preventivos y correctivos realizados al parque automotor.</t>
  </si>
  <si>
    <t>Nivel de cumplimiento Mantenimientos preventivos y correctivos del parque automotor</t>
  </si>
  <si>
    <t>Medir el cumplimiento de los mantenimientos preventivos y correctivos realizados vs programados al parque automotor.</t>
  </si>
  <si>
    <t>N° de mantenimientos preventivos y correctivos realizados al parque automotor x 100 / N° mantenimientos preventivos y correctivos programados al parque automotor.</t>
  </si>
  <si>
    <t>Subdirección Financiera</t>
  </si>
  <si>
    <t>Evaluar el Promedio del tiempo empleado para el pago de las cuentas radicadas en la Subdirección Financiera</t>
  </si>
  <si>
    <t>Promedio del tiempo de pago de las cuentas radicadas en la Subdirección Financiera</t>
  </si>
  <si>
    <t>Medir la oportunidad en el tiempo de pago de las cuentas radicadas en la Subdirección Financiera</t>
  </si>
  <si>
    <t xml:space="preserve">Verificar el cumplimiento en la publicación de informes financieros y contables en la página web de la entidad. </t>
  </si>
  <si>
    <t>Nivel de cumplimiento en el seguimiento a la publicación de informes financieros y contables en la página web de la entidad.</t>
  </si>
  <si>
    <t>Medir el cumplimiento en el seguimiento a la publicación de informes financieros y contables en la página web de la entidad.</t>
  </si>
  <si>
    <t>3.3</t>
  </si>
  <si>
    <t>3.2.</t>
  </si>
  <si>
    <t>Gestión de Talento Humano</t>
  </si>
  <si>
    <t>Oficina de Asuntos Disciplinarios</t>
  </si>
  <si>
    <t>Nivel de cumplimiento de las decisiones de fondo en procesos disciplinarios de las vigencias 2015, 2016 y 2017</t>
  </si>
  <si>
    <t>Medir el cumplimiento de las decisiones de fondo en procesos disciplinarios de las vigencias 2015 y 2016 y 2017</t>
  </si>
  <si>
    <t>No. de procesos sustanciados hasta Pliego de cargos ó terminación con archivo ó fallo * 100 / No. procesos activos de 2015, 2016 y 2017 (21)</t>
  </si>
  <si>
    <t xml:space="preserve">Realizar una estrategia de socialización y divulgación para fortalecer la cultura del derecho disciplinario entre los empleados públicos de la entidad a través de la divulgación de 4 boletines   </t>
  </si>
  <si>
    <t>Nivel de cumplimiento en la realización de la estrategia para fortalecer la cultura del derecho disciplinario.</t>
  </si>
  <si>
    <t>Medir el cumplimiento en la realización de la estrategia para fortalecer la cultura del derecho disciplinario.</t>
  </si>
  <si>
    <t>Nº. de estrategias de comunicación realizadas*100/ Nº. Total de actividades programadas en el plan de trabajo (4)</t>
  </si>
  <si>
    <t>Subdirección de Bienestar Social</t>
  </si>
  <si>
    <t>Realizar el seguimiento a  la ejecución del Programa de Bienestar Social</t>
  </si>
  <si>
    <t>Nivel de cumplimiento en la ejecución del Programa  de Bienestar Social.</t>
  </si>
  <si>
    <t>Medir el cumplimiento en la ejecución del Programa  de Bienestar Social.</t>
  </si>
  <si>
    <t>No. de actividades ejecutadas  *100 / No. de actividades programadas (39)</t>
  </si>
  <si>
    <t xml:space="preserve">Realizar el seguimiento a  la ejecución del Plan de SST  </t>
  </si>
  <si>
    <t>Nivel de cumplimiento en la ejecución del Plan de SST.</t>
  </si>
  <si>
    <t>Medir el cumplimiento en la ejecución del Plan de SST.</t>
  </si>
  <si>
    <t>Subdirección de Capacitación y Cooperación Técnica</t>
  </si>
  <si>
    <t>Realizar el seguimiento a  la ejecución del Plan Institucional de Capacitación</t>
  </si>
  <si>
    <t>Nivel de cumplimiento en la ejecución del Plan Institucional de Capacitación.</t>
  </si>
  <si>
    <t>Medir el cumplimiento en la ejecución del Plan Institucional de Capacitación.</t>
  </si>
  <si>
    <t>No. de actividades ejecutadas *100 / No. de actividades programadas programadas (50)</t>
  </si>
  <si>
    <t>Subdirección de Carrera Administrativa</t>
  </si>
  <si>
    <t>Realizar estrategias de sensibilización sobre los sistemas de evaluación del desempeño laboral y de la gestión para todo el personal de la entidad, especialmente para el personal provisional y de gerencia pública.</t>
  </si>
  <si>
    <t>Nivel de cumplimiento en la realización de las estrategias de sensibilización sobre los sistemas de evaluación del desempeño laboral y de la gestión del personal.</t>
  </si>
  <si>
    <t>Medir el cumplimiento en la realización de las estrategias de sensibilización sobre los sistemas de evaluación del desempeño laboral y de la gestión del personal.</t>
  </si>
  <si>
    <t>No. de acciones de sensibilización realizadas*100 / Total de actividades de sensibilización programadas (8)</t>
  </si>
  <si>
    <t>Subdirección de Gestión del Talento Humano</t>
  </si>
  <si>
    <t>Realizar campañas de divulgación de los procedimientos  a cargo de la Subdirección de Gestión de Talento Humano, que permitan a los servidores públicos interiorizar la forma en que deben realizar los trámites relacionados con las competencias de esta dependencia</t>
  </si>
  <si>
    <t>Nivel de cumplimiento en la realización de campañas de divulgación de los procedimientos de la SGTH.</t>
  </si>
  <si>
    <t>Medir el cumplimiento en la realización de campañas de divulgación de los procedimientos de la SGTH.</t>
  </si>
  <si>
    <t>Nº. de campañas realizadas*100 / Nº. Total de campañas programadas (2)</t>
  </si>
  <si>
    <t>Gestión Jurídica</t>
  </si>
  <si>
    <t>Oficina Asesora Jurídica</t>
  </si>
  <si>
    <t>Realizar las actuaciones judiciales y extrajudiciales necesarias para ejercer la representación judicial y extrajudicial de la Entidad.</t>
  </si>
  <si>
    <t>Nivel de cumplimiento en las actuaciones de representación judicial y extrajudicial de la Entidad.</t>
  </si>
  <si>
    <t>Medir el cumplimiento en las actuaciones de representación judicial y extrajudicial de la Entidad</t>
  </si>
  <si>
    <t>No. acumulado de actuaciones judiciales y extrajudiciales realizadas, más número de actuaciones judiciales y extrajudiciales en trámite, dentro de los términos de Ley * 100 / No. acumulado de actuaciones judiciales y extrajudiciales requeridas para la representación de la Entidad dentro de los términos de ley.</t>
  </si>
  <si>
    <t>Asesorar a las dependencias, comités y equipos de trabajo institucionales, en el cumplimiento de actividades propias de los procesos del sistema integrado de gestión.</t>
  </si>
  <si>
    <t>Nivel de cumplimiento en la asesoría a las dependencias, comités y equipos de trabajo institucionales.</t>
  </si>
  <si>
    <t>Medir el cumplimiento en las asesorías requeridas a la Oficina Asesora Jurídica</t>
  </si>
  <si>
    <t>No. acumulado de asesorías atendidas más número de asesorías en trámite dentro del término legal o reglamentario * 100 / No. acumulado de solicitudes de asesorías recibidas.</t>
  </si>
  <si>
    <t>3.4</t>
  </si>
  <si>
    <t>Gestión de Tecnologías de la Información.</t>
  </si>
  <si>
    <t>Dirección de Tecnologías de la Información y las Comunicaciones</t>
  </si>
  <si>
    <t xml:space="preserve">Implementar, actualizar o realizar mantenimiento a la plataforma tecnológica de la Entidad, con el fin de mejorar la gestión de los procesos y la generación de productos y servicios con calidad, oportunidad y seguridad.
</t>
  </si>
  <si>
    <t>Nivel de cumplimiento de las soluciones de TI, definidas en el plan de trabajo diseñado para la implementación, actualización y mantenimiento de la plataforma tecnológica de la Entidad.</t>
  </si>
  <si>
    <t>Medir el cumplimiento de las soluciones de TI, definidas en el plan de trabajo diseñado para la implementación, actualización y mantenimiento de la plataforma tecnológica de la Entidad.</t>
  </si>
  <si>
    <t>Número de soluciones de TI ejecutadas del plan de trabajo para implementar, actualizar y realizar mantenimiento a la plataforma de TI * 100/ Número total de soluciones de TI programadas en el plan de trabajo para implementar, actualizar o realizar mantenimiento la plataforma de TI.</t>
  </si>
  <si>
    <t>1.1</t>
  </si>
  <si>
    <t xml:space="preserve">
Mantener y mejorar los componentes implementados de la Política de Gobierno Digital en la Contraloría de Bogotá D.C,  a través de la ejecución del plan de trabajo diseñado para tal fin y de acuerdo con la normatividad aplicable.
</t>
  </si>
  <si>
    <t>Nivel de cumplimiento en la ejecución del plan de trabajo diseñado para el mantenimiento y mejora  de los componentes implementados de la Política de Gobierno Digital en la Entidad</t>
  </si>
  <si>
    <t>Medir el cumplimiento en la ejecución del plan de trabajo diseñado para el mantenimiento y mejora  de los componentes implementados de la Política de Gobierno Digital en la Contraloría de Bogotá D.C.</t>
  </si>
  <si>
    <t>Número de actividades ejecutadas del plan de trabajo para el mantenimiento y mejora  de los componentes de la Política de Gobierno Digital en la CB.*100  / No. total de actividades programadas en el plan de trabajo para el mantenimiento y mejora  de los componentes de la Política de Gobierno Digital en la CB.</t>
  </si>
  <si>
    <t>Garantizar el funcionamiento de la infraestructura tecnológica de la entidad,  para la adecuada y oportuna  prestacion de los servicios de TI.</t>
  </si>
  <si>
    <t>Nivel de cumplimiento en la gestión de los requerimientos de servicios  relativos a la infraestructura tecnológica de la entidad,  atendidos dentro de los tiempos establecidos en los ANS.</t>
  </si>
  <si>
    <t>Medir la gestión en el trámite de los requerimientos de servicios de TI relativos a la infraestructura tecnológica de la entidad, atendidos dentro de los tiempos establecidos en los ANS (Acuerdos de Niveles de Servicio), para garantizar el funcionamiento de la infraestructura de la Entidad.</t>
  </si>
  <si>
    <t>Número de requerimientos de servicio relativos a la infraestructura tecnológica de la entidad, atendidos dentro de los tiempos establecidos en los ANS * 100 / Número total de requerimientos de servicio relativos a la infraestructura tecnológica de la entidad, atendidos durante el periodo.</t>
  </si>
  <si>
    <t>3.5</t>
  </si>
  <si>
    <t>Gestión Documental</t>
  </si>
  <si>
    <t>Realizar seguimiento a las actividades establecidas en el cronograma para implementar el Programa de Gestión Documental - PGD durante la vigencia.</t>
  </si>
  <si>
    <t>Nivel de cumplimiento del Programa de Gestión Documental - PGD durante la vigencia 2022.</t>
  </si>
  <si>
    <t xml:space="preserve">Medir el cumplimiento de la ejecución de  las actividades que corresponden a la Subdireccion de Servicios Generales establecidas en el Cronograma de implementación del Programa de Gestión Documental - PGD durante la vigencia 2022. </t>
  </si>
  <si>
    <t>Total de actividades ejecutadas *100/ Total de actividades que corresponden a la Subdireccion de Servicios Generales establecidas en el cronograma de implementación del Programa de Gestión Documental - PGD durante la vigencia 2022.</t>
  </si>
  <si>
    <t>Realizar seguimiento a las actividades establecidas en el cronograma para implementar el Programa de Gestión Documental - PGD durante la vigencia 2022.</t>
  </si>
  <si>
    <t>Nivel de cumplimiento de los seguimientos a las actividades del Programa de Gestión Documental - PGD durante la vigencia 2022.</t>
  </si>
  <si>
    <t>Medir el cumplimiento de los seguimientos a las actividades que corresponden a las demás dependencias en el Cronograma de implementación del Programa de Gestión Documental - PGD durante la vigencia 2022.</t>
  </si>
  <si>
    <t>Total de seguimientos realizados a las actividades de las demás dependencias *100 / Total de seguimientos programados a las actividades de las demás dependencias en el cronograma de implementación del Programa de Gestión Documental - PGD durante la vigencia 2022.</t>
  </si>
  <si>
    <t>Realizar seguimiento a las actividades establecidas en el Sistema Integrado de Conservación - SIC en la Contraloría de Bogotá D.C. durante la vigencia.</t>
  </si>
  <si>
    <t>Nivel de cumplimiento en la Implementación del SIC</t>
  </si>
  <si>
    <t>Medir el cumplimiento de la ejecución de las actividades que corresponden a la Subdirección de Servicios Generales establecidas en el Cronograma de implementación del Sistema Integrado de Conservación - SIC (programas de conservación y plan de preservación digital) durante la vigencia.</t>
  </si>
  <si>
    <t>Total de actividades ejecutadas *100 / Total de actividades que corresponden a la Subdireccion de Servicios Generales establecidas en el cronograma de implementación del Sistema Integrado de Conservación - SIC durante la vigencia 2022.</t>
  </si>
  <si>
    <t>Nivel de cumplimiento de los seguimientos a las actividades del Sistema Integrado de Conservación - SIC durante la vigencia.</t>
  </si>
  <si>
    <t>Medir el cumplimiento de los seguimientos a las actividades  que corresponden a las demás dependencias en el Cronograma de implementación del Sistema Integrado de Conservación - SIC (programas de conservación y plan de preservación digital) durante la vigencia.</t>
  </si>
  <si>
    <t>Total de seguimientos realizados a las demás dependencias *100/ Total de seguimientos programados en el cronograma de implementación del Sistema Integrado de Conservación - SIC durante la vigencia.</t>
  </si>
  <si>
    <t>Realizar visitas a los archivos de gestión del proceso con el propósito de verificar la adecuada organización de documentos físicos y electrónicos para garantizar la adecuada conservación y preservacion de ellos.</t>
  </si>
  <si>
    <t>Nivel de cumplimiento en la realización de las visitas a los archivos de gestión de la entidad.</t>
  </si>
  <si>
    <t>Medir el porcentaje de cumplimiento en la realización de visitas a los archivos de gestión de la entidad, para que las transferencias cumplan con los requisitos técnicos establecidos.</t>
  </si>
  <si>
    <t>N° de visitas realizadas a los archivos de gestion * 100 / N° de visitas programas en el cronograma de visitas (76)</t>
  </si>
  <si>
    <t>N/A</t>
  </si>
  <si>
    <t>Realizar encuestas con el fin de medir la percepción de los usuarios frente al servicio de préstamo de documentos.</t>
  </si>
  <si>
    <t>Nivel de percepción del cliente frente al servicio de préstamo de documentos</t>
  </si>
  <si>
    <t>Medir la percepción de los usuarios en relación al servicio de préstamo de documentos</t>
  </si>
  <si>
    <t>N° acumulado de encuestas con resultado excelente y bueno *100 / Total acumulado de encuestas que califican el servicio de préstamo de documentos</t>
  </si>
  <si>
    <t>Evaluación y Mejora</t>
  </si>
  <si>
    <t>Oficina de Control Interno</t>
  </si>
  <si>
    <t>Ejecutar las auditorías internas establecidas en el Programa Anual de Auditorías Internas - PAAI.</t>
  </si>
  <si>
    <t>Nivel de Cumplimiento en la ejecución de las auditorías internas programadas en el PAAI.</t>
  </si>
  <si>
    <t>Medir el cumplimiento en la ejecución de las auditorías internas programadas en el PAAI.</t>
  </si>
  <si>
    <t>Número de auditorías internas realizadas * 100 / Número Total de auditorías programadas en el PAAI.</t>
  </si>
  <si>
    <t>Realizar verificaciones al Plan de Mejoramiento Institucional, de conformidad con los términos establecidos en la Circular periodicidad reporte de información vigente.</t>
  </si>
  <si>
    <t>Nivel de cumplimiento en la verificación del Plan de Mejoramiento Institucional.</t>
  </si>
  <si>
    <t>Medir el cumplimiento en la ejecución de las verificaciones al Plan de Mejoramiento Institucional.</t>
  </si>
  <si>
    <t>Número de procesos a los cuales se les realizó verificación al Plan de Mejoramiento Institucional *100 / Número de procesos que cuenten con acciones abiertas en el Plan de Mejoramiento.</t>
  </si>
  <si>
    <t>Realizar verificaciones al Mapa de Riesgos Institucional, de conformidad con los términos establecidos en la Circular periodicidad reporte de información vigente.</t>
  </si>
  <si>
    <t>Nivel de cumplimiento en la verificación del Mapa de Riesgos Institucional.</t>
  </si>
  <si>
    <t>Medir el cumplimiento en la ejecución de las verificaciones al Mapa de Riesgos Institucional.</t>
  </si>
  <si>
    <t>Número de verificaciones realizadas al Mapa de Riesgos Institucional *100 / Número total de procesos del Mapa de Riesgos Institucional a los cuales se les debe realizar verificación.</t>
  </si>
  <si>
    <t>Verificar el cumplimiento del Plan de Mejoramiento Institucional suscrito con la Auditoría General de la República AGR INSTITUCIONAL</t>
  </si>
  <si>
    <t>Nivel de cumplimiento del Plan de Mejoramiento Institucional suscrito con la AGR</t>
  </si>
  <si>
    <t>Medir el cumplimiento en la ejecución del Plan de Mejoramiento Institucional sucrito con la AGR.</t>
  </si>
  <si>
    <t>Número acumulado de acciones correctivas ejecutadas del Plan de Mejoramiento Institucional suscrito con la AGR * 100 / Número total de acciones correctivas abiertas con fecha de vencimiento cumplida al momento del reporte (AGR)</t>
  </si>
  <si>
    <t>Presentar los diferentes informes a entes externos y/o de Control.</t>
  </si>
  <si>
    <t>Nivel de cumplimiento en la presentación de informes a entes externos y/o de Control, establecidos en la planeación de actividades de la Oficina de Control Interno.</t>
  </si>
  <si>
    <t>Medir el cumplimiento en la presentación de informes a entes externos y/o de Control, establecidos en la planeación de actividades de la Oficina de Control Interno.</t>
  </si>
  <si>
    <t>Número de informes establecidos por ley presentados a entes externos y/o de Control * 100 / Número total de informes establecidos.</t>
  </si>
  <si>
    <t>Nivel de cumplimiento en el trámite de las indagaciones preliminares de conformidad con el término legal establecido.</t>
  </si>
  <si>
    <t>Medir el cumplimiento en la ejecución de las actividades del plan de trabajo diseñado para la recertificación del SGC.</t>
  </si>
  <si>
    <t>Nº de Consultas y Recursos Resueltos * 100/Nº de Consultas y Recursos recibidos.</t>
  </si>
  <si>
    <t>Consumo percapita en el semestre</t>
  </si>
  <si>
    <t>Verificar el cumplimiento  en la ejecución del Plan Anual de Adquisiciones de la Contraloría de Bogotá</t>
  </si>
  <si>
    <t xml:space="preserve">No. de actividades ejecutadas  *100 / No. de actividades programadas. </t>
  </si>
  <si>
    <t>Versión 16.0</t>
  </si>
  <si>
    <t xml:space="preserve">
Metro Cùbico </t>
  </si>
  <si>
    <t xml:space="preserve">
KW (Kilovatio)</t>
  </si>
  <si>
    <t>Nivel de cumplimiento en la ejecución de las actividades del plan de trabajo diseñado para la realización del Informe de Sostenibilidad vigencia 2021.</t>
  </si>
  <si>
    <t>Nivel de cumplimiento en las actividades del plan de trabajo diseñado para la Auditoria de seguimiento de la certificacion del SGC.</t>
  </si>
  <si>
    <t>Nivel de cumplimiento en los grados de Consulta y Recursos de Apelación de los PRF</t>
  </si>
  <si>
    <t xml:space="preserve"> Nivel de cumplimiento en el Estudio de HF e IP - DRF</t>
  </si>
  <si>
    <t>Nivel de cumplimiento en el Estudio de HF e IP - SPRF</t>
  </si>
  <si>
    <t>Nivel de cumplimiento en las decisiones ejecutoriadas en PRF activos 2016 y 2017</t>
  </si>
  <si>
    <t>Nivel de cumplimiento en las decisiones proferidas en los PRF de conformidad con las normas vigentes</t>
  </si>
  <si>
    <t>Nivel de cumplimiento en el Recaudo PJC</t>
  </si>
  <si>
    <t xml:space="preserve"> Gestion Administrativa y Financiera</t>
  </si>
  <si>
    <t>2do
 Trimes</t>
  </si>
  <si>
    <t>3er 
Trimes</t>
  </si>
  <si>
    <t>4to 
Trimes</t>
  </si>
  <si>
    <t xml:space="preserve">Proferir las decisiones de fondo, bien sea con Pliego de Cargos o Terminación del Procedimiento que en derecho corresponda en los procesos disciplinarios de las vigencias 2015 y 2016 (mientras sea legalmente posible. Sustanciar los procesos de la vigencia 2017 hasta la etapa de pliego de cargos o terminación.  </t>
  </si>
  <si>
    <t>Promedio de tiempo utilizado para realizar los pagos dentro de los 10 días siguientes a la fecha de radicación de las cuentas en la Subdirección Financiera</t>
  </si>
  <si>
    <t>No. acumulado de publicaciones mensuales de los Informes financieros y contables la página web de la entidad * 100 / No. total de publicaciones mensuales a realizar durante la vigencia sobre los Informes financieros y contables</t>
  </si>
  <si>
    <t>Tipo 
Indicador</t>
  </si>
  <si>
    <t>Versión 1.0</t>
  </si>
  <si>
    <t xml:space="preserve">PLAN DE ACCIÓN INSTITUCIONAL - VIGENCIA 2022 </t>
  </si>
  <si>
    <t>Fecha de aprobación y/o modificación: 16-12-2021</t>
  </si>
  <si>
    <t xml:space="preserve">Fecha de seguimiento: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</si>
</sst>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1" formatCode="_-* #,##0_-;\-* #,##0_-;_-* &quot;-&quot;_-;_-@_-"/>
    <numFmt numFmtId="164" formatCode="0.0%"/>
  </numFmts>
  <fonts count="27" x14ac:knownFonts="1">
    <font>
      <sz val="11"/>
      <color theme="1"/>
      <name val="Calibri"/>
      <family val="2"/>
      <scheme val="minor"/>
    </font>
    <font>
      <sz val="10"/>
      <name val="Arial"/>
      <family val="2"/>
    </font>
    <font>
      <sz val="9"/>
      <name val="Arial Narrow"/>
      <family val="2"/>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9"/>
      <name val="Calibri Light"/>
      <family val="2"/>
      <scheme val="major"/>
    </font>
    <font>
      <b/>
      <sz val="8"/>
      <name val="Calibri"/>
      <family val="2"/>
      <scheme val="minor"/>
    </font>
    <font>
      <b/>
      <sz val="9"/>
      <name val="Arial Narrow"/>
      <family val="2"/>
    </font>
    <font>
      <b/>
      <sz val="9"/>
      <name val="Calibri Light"/>
      <family val="2"/>
      <scheme val="major"/>
    </font>
    <font>
      <sz val="8"/>
      <name val="Calibri"/>
      <family val="2"/>
      <scheme val="minor"/>
    </font>
    <font>
      <b/>
      <sz val="11"/>
      <name val="Arial Narrow"/>
      <family val="2"/>
    </font>
    <font>
      <b/>
      <sz val="11"/>
      <name val="Calibri Light"/>
      <family val="2"/>
      <scheme val="major"/>
    </font>
  </fonts>
  <fills count="43">
    <fill>
      <patternFill patternType="none"/>
    </fill>
    <fill>
      <patternFill patternType="gray125"/>
    </fill>
    <fill>
      <patternFill patternType="solid">
        <fgColor rgb="FFFFAA00"/>
        <bgColor indexed="64"/>
      </patternFill>
    </fill>
    <fill>
      <patternFill patternType="solid">
        <fgColor rgb="FFFCF75E"/>
        <bgColor indexed="64"/>
      </patternFill>
    </fill>
    <fill>
      <patternFill patternType="solid">
        <fgColor rgb="FFFFFFBF"/>
        <bgColor indexed="64"/>
      </patternFill>
    </fill>
    <fill>
      <patternFill patternType="solid">
        <fgColor rgb="FFE7DFDD"/>
        <bgColor indexed="64"/>
      </patternFill>
    </fill>
    <fill>
      <patternFill patternType="solid">
        <fgColor rgb="FFEFDBD6"/>
        <bgColor indexed="64"/>
      </patternFill>
    </fill>
    <fill>
      <patternFill patternType="solid">
        <fgColor rgb="FFFCD1C6"/>
        <bgColor indexed="64"/>
      </patternFill>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9"/>
        <bgColor indexed="64"/>
      </patternFill>
    </fill>
    <fill>
      <patternFill patternType="solid">
        <fgColor theme="7" tint="0.59999389629810485"/>
        <bgColor indexed="64"/>
      </patternFill>
    </fill>
    <fill>
      <patternFill patternType="solid">
        <fgColor theme="3" tint="0.79998168889431442"/>
        <bgColor indexed="64"/>
      </patternFill>
    </fill>
  </fills>
  <borders count="2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indexed="64"/>
      </right>
      <top/>
      <bottom style="thin">
        <color indexed="64"/>
      </bottom>
      <diagonal/>
    </border>
  </borders>
  <cellStyleXfs count="51">
    <xf numFmtId="0" fontId="0" fillId="0" borderId="0"/>
    <xf numFmtId="0" fontId="1" fillId="0" borderId="0"/>
    <xf numFmtId="0" fontId="1" fillId="0" borderId="0"/>
    <xf numFmtId="41" fontId="3" fillId="0" borderId="0" applyFont="0" applyFill="0" applyBorder="0" applyAlignment="0" applyProtection="0"/>
    <xf numFmtId="0" fontId="4" fillId="0" borderId="0" applyNumberFormat="0" applyFill="0" applyBorder="0" applyAlignment="0" applyProtection="0"/>
    <xf numFmtId="0" fontId="5" fillId="0" borderId="12" applyNumberFormat="0" applyFill="0" applyAlignment="0" applyProtection="0"/>
    <xf numFmtId="0" fontId="6" fillId="0" borderId="13" applyNumberFormat="0" applyFill="0" applyAlignment="0" applyProtection="0"/>
    <xf numFmtId="0" fontId="7" fillId="0" borderId="14" applyNumberFormat="0" applyFill="0" applyAlignment="0" applyProtection="0"/>
    <xf numFmtId="0" fontId="7" fillId="0" borderId="0" applyNumberFormat="0" applyFill="0" applyBorder="0" applyAlignment="0" applyProtection="0"/>
    <xf numFmtId="0" fontId="8" fillId="9" borderId="0" applyNumberFormat="0" applyBorder="0" applyAlignment="0" applyProtection="0"/>
    <xf numFmtId="0" fontId="9" fillId="10" borderId="0" applyNumberFormat="0" applyBorder="0" applyAlignment="0" applyProtection="0"/>
    <xf numFmtId="0" fontId="10" fillId="11" borderId="0" applyNumberFormat="0" applyBorder="0" applyAlignment="0" applyProtection="0"/>
    <xf numFmtId="0" fontId="11" fillId="12" borderId="15" applyNumberFormat="0" applyAlignment="0" applyProtection="0"/>
    <xf numFmtId="0" fontId="12" fillId="13" borderId="16" applyNumberFormat="0" applyAlignment="0" applyProtection="0"/>
    <xf numFmtId="0" fontId="13" fillId="13" borderId="15" applyNumberFormat="0" applyAlignment="0" applyProtection="0"/>
    <xf numFmtId="0" fontId="14" fillId="0" borderId="17" applyNumberFormat="0" applyFill="0" applyAlignment="0" applyProtection="0"/>
    <xf numFmtId="0" fontId="15" fillId="14" borderId="18" applyNumberFormat="0" applyAlignment="0" applyProtection="0"/>
    <xf numFmtId="0" fontId="16" fillId="0" borderId="0" applyNumberFormat="0" applyFill="0" applyBorder="0" applyAlignment="0" applyProtection="0"/>
    <xf numFmtId="0" fontId="3" fillId="15" borderId="19" applyNumberFormat="0" applyFont="0" applyAlignment="0" applyProtection="0"/>
    <xf numFmtId="0" fontId="17" fillId="0" borderId="0" applyNumberFormat="0" applyFill="0" applyBorder="0" applyAlignment="0" applyProtection="0"/>
    <xf numFmtId="0" fontId="18" fillId="0" borderId="20" applyNumberFormat="0" applyFill="0" applyAlignment="0" applyProtection="0"/>
    <xf numFmtId="0" fontId="19"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19" fillId="20"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19" fillId="24"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19" fillId="28"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19" fillId="32" borderId="0" applyNumberFormat="0" applyBorder="0" applyAlignment="0" applyProtection="0"/>
    <xf numFmtId="0" fontId="3" fillId="33" borderId="0" applyNumberFormat="0" applyBorder="0" applyAlignment="0" applyProtection="0"/>
    <xf numFmtId="0" fontId="3" fillId="34" borderId="0" applyNumberFormat="0" applyBorder="0" applyAlignment="0" applyProtection="0"/>
    <xf numFmtId="0" fontId="3" fillId="35" borderId="0" applyNumberFormat="0" applyBorder="0" applyAlignment="0" applyProtection="0"/>
    <xf numFmtId="0" fontId="19" fillId="36" borderId="0" applyNumberFormat="0" applyBorder="0" applyAlignment="0" applyProtection="0"/>
    <xf numFmtId="0" fontId="3" fillId="37" borderId="0" applyNumberFormat="0" applyBorder="0" applyAlignment="0" applyProtection="0"/>
    <xf numFmtId="0" fontId="3" fillId="38" borderId="0" applyNumberFormat="0" applyBorder="0" applyAlignment="0" applyProtection="0"/>
    <xf numFmtId="0" fontId="3" fillId="39" borderId="0" applyNumberFormat="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9" fontId="3" fillId="0" borderId="0" applyFont="0" applyFill="0" applyBorder="0" applyAlignment="0" applyProtection="0"/>
  </cellStyleXfs>
  <cellXfs count="79">
    <xf numFmtId="0" fontId="0" fillId="0" borderId="0" xfId="0"/>
    <xf numFmtId="0" fontId="20" fillId="0" borderId="0" xfId="0" applyFont="1"/>
    <xf numFmtId="0" fontId="2" fillId="0" borderId="0" xfId="0" applyFont="1"/>
    <xf numFmtId="0" fontId="2" fillId="8" borderId="0" xfId="0" applyFont="1" applyFill="1"/>
    <xf numFmtId="10" fontId="2" fillId="8" borderId="0" xfId="0" applyNumberFormat="1" applyFont="1" applyFill="1"/>
    <xf numFmtId="0" fontId="24" fillId="8" borderId="4" xfId="0" applyFont="1" applyFill="1" applyBorder="1" applyAlignment="1">
      <alignment horizontal="center" vertical="center" wrapText="1"/>
    </xf>
    <xf numFmtId="0" fontId="24" fillId="8" borderId="4" xfId="0" applyFont="1" applyFill="1" applyBorder="1" applyAlignment="1">
      <alignment horizontal="justify" vertical="center" wrapText="1"/>
    </xf>
    <xf numFmtId="14" fontId="24" fillId="8" borderId="4" xfId="0" applyNumberFormat="1" applyFont="1" applyFill="1" applyBorder="1" applyAlignment="1">
      <alignment horizontal="center" vertical="center" wrapText="1"/>
    </xf>
    <xf numFmtId="0" fontId="24" fillId="0" borderId="4" xfId="1" applyFont="1" applyBorder="1" applyAlignment="1">
      <alignment horizontal="center" vertical="center" wrapText="1"/>
    </xf>
    <xf numFmtId="9" fontId="24" fillId="8" borderId="4" xfId="0" applyNumberFormat="1" applyFont="1" applyFill="1" applyBorder="1" applyAlignment="1">
      <alignment horizontal="center" vertical="center" wrapText="1"/>
    </xf>
    <xf numFmtId="10" fontId="24" fillId="8" borderId="4" xfId="0" applyNumberFormat="1" applyFont="1" applyFill="1" applyBorder="1" applyAlignment="1">
      <alignment horizontal="center" vertical="center" wrapText="1"/>
    </xf>
    <xf numFmtId="0" fontId="24" fillId="0" borderId="4" xfId="1" applyFont="1" applyBorder="1" applyAlignment="1">
      <alignment horizontal="justify" vertical="center" wrapText="1"/>
    </xf>
    <xf numFmtId="14" fontId="24" fillId="0" borderId="4" xfId="1" applyNumberFormat="1" applyFont="1" applyBorder="1" applyAlignment="1">
      <alignment horizontal="center" vertical="center" wrapText="1"/>
    </xf>
    <xf numFmtId="0" fontId="24" fillId="0" borderId="4" xfId="1" applyFont="1" applyFill="1" applyBorder="1" applyAlignment="1">
      <alignment horizontal="center" vertical="center" wrapText="1"/>
    </xf>
    <xf numFmtId="0" fontId="24" fillId="8" borderId="4" xfId="1" applyFont="1" applyFill="1" applyBorder="1" applyAlignment="1">
      <alignment horizontal="center" vertical="center" wrapText="1"/>
    </xf>
    <xf numFmtId="9" fontId="24" fillId="8" borderId="4" xfId="1" applyNumberFormat="1" applyFont="1" applyFill="1" applyBorder="1" applyAlignment="1">
      <alignment horizontal="center" vertical="center" wrapText="1"/>
    </xf>
    <xf numFmtId="9" fontId="24" fillId="0" borderId="4" xfId="1" applyNumberFormat="1" applyFont="1" applyBorder="1" applyAlignment="1">
      <alignment horizontal="center" vertical="center" wrapText="1"/>
    </xf>
    <xf numFmtId="0" fontId="24" fillId="0" borderId="4" xfId="0" applyFont="1" applyBorder="1" applyAlignment="1">
      <alignment horizontal="center" vertical="center" wrapText="1"/>
    </xf>
    <xf numFmtId="0" fontId="24" fillId="0" borderId="4" xfId="0" applyFont="1" applyBorder="1" applyAlignment="1">
      <alignment vertical="center" wrapText="1"/>
    </xf>
    <xf numFmtId="0" fontId="24" fillId="0" borderId="4" xfId="0" applyFont="1" applyBorder="1" applyAlignment="1">
      <alignment horizontal="justify" vertical="center" wrapText="1"/>
    </xf>
    <xf numFmtId="14" fontId="24" fillId="0" borderId="4" xfId="0" applyNumberFormat="1" applyFont="1" applyBorder="1" applyAlignment="1">
      <alignment horizontal="center" vertical="center" wrapText="1"/>
    </xf>
    <xf numFmtId="9" fontId="24" fillId="0" borderId="4" xfId="0" applyNumberFormat="1" applyFont="1" applyBorder="1" applyAlignment="1">
      <alignment horizontal="center" vertical="center" wrapText="1"/>
    </xf>
    <xf numFmtId="0" fontId="24" fillId="0" borderId="4" xfId="0" applyFont="1" applyFill="1" applyBorder="1" applyAlignment="1">
      <alignment horizontal="center" vertical="center" wrapText="1"/>
    </xf>
    <xf numFmtId="0" fontId="24" fillId="0" borderId="4" xfId="0" applyFont="1" applyFill="1" applyBorder="1" applyAlignment="1">
      <alignment horizontal="justify" vertical="center" wrapText="1"/>
    </xf>
    <xf numFmtId="14" fontId="24" fillId="0" borderId="4" xfId="0" applyNumberFormat="1" applyFont="1" applyFill="1" applyBorder="1" applyAlignment="1">
      <alignment horizontal="center" vertical="center" wrapText="1"/>
    </xf>
    <xf numFmtId="9" fontId="24" fillId="0" borderId="4" xfId="0" applyNumberFormat="1" applyFont="1" applyFill="1" applyBorder="1" applyAlignment="1">
      <alignment horizontal="center" vertical="center" wrapText="1"/>
    </xf>
    <xf numFmtId="0" fontId="24" fillId="8" borderId="4" xfId="1" applyFont="1" applyFill="1" applyBorder="1" applyAlignment="1">
      <alignment horizontal="justify" vertical="center" wrapText="1"/>
    </xf>
    <xf numFmtId="0" fontId="24" fillId="0" borderId="4" xfId="0" applyFont="1" applyBorder="1" applyAlignment="1">
      <alignment horizontal="center" vertical="center"/>
    </xf>
    <xf numFmtId="0" fontId="24" fillId="0" borderId="4" xfId="0" applyFont="1" applyBorder="1" applyAlignment="1">
      <alignment horizontal="left" vertical="center" wrapText="1" indent="1"/>
    </xf>
    <xf numFmtId="14" fontId="24" fillId="0" borderId="4" xfId="0" applyNumberFormat="1" applyFont="1" applyBorder="1" applyAlignment="1">
      <alignment horizontal="left" vertical="center" wrapText="1" indent="1"/>
    </xf>
    <xf numFmtId="9" fontId="24" fillId="0" borderId="4" xfId="0" applyNumberFormat="1" applyFont="1" applyBorder="1" applyAlignment="1">
      <alignment horizontal="left" vertical="center" wrapText="1" indent="1"/>
    </xf>
    <xf numFmtId="9" fontId="24" fillId="0" borderId="4" xfId="50" applyFont="1" applyBorder="1" applyAlignment="1">
      <alignment horizontal="left" vertical="center" wrapText="1" indent="1"/>
    </xf>
    <xf numFmtId="9" fontId="24" fillId="8" borderId="4" xfId="0" applyNumberFormat="1" applyFont="1" applyFill="1" applyBorder="1" applyAlignment="1">
      <alignment horizontal="left" vertical="center" wrapText="1" indent="1"/>
    </xf>
    <xf numFmtId="9" fontId="24" fillId="8" borderId="4" xfId="50" applyFont="1" applyFill="1" applyBorder="1" applyAlignment="1">
      <alignment horizontal="left" vertical="center" wrapText="1" indent="1"/>
    </xf>
    <xf numFmtId="0" fontId="24" fillId="8" borderId="4" xfId="0" applyFont="1" applyFill="1" applyBorder="1" applyAlignment="1">
      <alignment horizontal="left" vertical="center" wrapText="1" indent="1"/>
    </xf>
    <xf numFmtId="41" fontId="24" fillId="0" borderId="4" xfId="3" applyFont="1" applyFill="1" applyBorder="1" applyAlignment="1">
      <alignment vertical="center" wrapText="1"/>
    </xf>
    <xf numFmtId="14" fontId="24" fillId="0" borderId="4" xfId="1" applyNumberFormat="1" applyFont="1" applyBorder="1" applyAlignment="1">
      <alignment horizontal="justify" vertical="center" wrapText="1"/>
    </xf>
    <xf numFmtId="9" fontId="24" fillId="8" borderId="4" xfId="47" applyFont="1" applyFill="1" applyBorder="1" applyAlignment="1" applyProtection="1">
      <alignment horizontal="center" vertical="center" wrapText="1"/>
    </xf>
    <xf numFmtId="9" fontId="24" fillId="8" borderId="4" xfId="46" applyFont="1" applyFill="1" applyBorder="1" applyAlignment="1" applyProtection="1">
      <alignment horizontal="center" vertical="center" wrapText="1"/>
    </xf>
    <xf numFmtId="9" fontId="24" fillId="0" borderId="4" xfId="46" applyFont="1" applyFill="1" applyBorder="1" applyAlignment="1" applyProtection="1">
      <alignment horizontal="center" vertical="center" wrapText="1"/>
    </xf>
    <xf numFmtId="164" fontId="24" fillId="0" borderId="4" xfId="1" applyNumberFormat="1" applyFont="1" applyBorder="1" applyAlignment="1">
      <alignment horizontal="center" vertical="center" wrapText="1"/>
    </xf>
    <xf numFmtId="0" fontId="22" fillId="41" borderId="4" xfId="0" applyFont="1" applyFill="1" applyBorder="1" applyAlignment="1">
      <alignment horizontal="center" vertical="center" wrapText="1"/>
    </xf>
    <xf numFmtId="0" fontId="20" fillId="0" borderId="0" xfId="0" applyFont="1" applyAlignment="1">
      <alignment horizontal="center"/>
    </xf>
    <xf numFmtId="0" fontId="2" fillId="0" borderId="0" xfId="0" applyFont="1" applyAlignment="1">
      <alignment horizontal="center"/>
    </xf>
    <xf numFmtId="0" fontId="24" fillId="40" borderId="4" xfId="1" applyFont="1" applyFill="1" applyBorder="1" applyAlignment="1">
      <alignment horizontal="center" vertical="center" wrapText="1"/>
    </xf>
    <xf numFmtId="1" fontId="24" fillId="8" borderId="4" xfId="1" applyNumberFormat="1" applyFont="1" applyFill="1" applyBorder="1" applyAlignment="1">
      <alignment horizontal="center" vertical="center" wrapText="1"/>
    </xf>
    <xf numFmtId="9" fontId="21" fillId="8" borderId="4" xfId="46" applyFont="1" applyFill="1" applyBorder="1" applyAlignment="1" applyProtection="1">
      <alignment horizontal="center" vertical="center" wrapText="1"/>
    </xf>
    <xf numFmtId="10" fontId="24" fillId="8" borderId="4" xfId="46" applyNumberFormat="1" applyFont="1" applyFill="1" applyBorder="1" applyAlignment="1" applyProtection="1">
      <alignment horizontal="center" vertical="center" wrapText="1"/>
    </xf>
    <xf numFmtId="0" fontId="22" fillId="6" borderId="4" xfId="0" applyFont="1" applyFill="1" applyBorder="1" applyAlignment="1">
      <alignment horizontal="center" vertical="center" wrapText="1"/>
    </xf>
    <xf numFmtId="0" fontId="22" fillId="3" borderId="4" xfId="0" applyFont="1" applyFill="1" applyBorder="1" applyAlignment="1">
      <alignment horizontal="center" vertical="center" wrapText="1"/>
    </xf>
    <xf numFmtId="0" fontId="22" fillId="4" borderId="4" xfId="0" applyFont="1" applyFill="1" applyBorder="1" applyAlignment="1">
      <alignment horizontal="center" vertical="center" wrapText="1"/>
    </xf>
    <xf numFmtId="0" fontId="22" fillId="5" borderId="4" xfId="0" applyFont="1" applyFill="1" applyBorder="1" applyAlignment="1">
      <alignment horizontal="center" vertical="center" wrapText="1"/>
    </xf>
    <xf numFmtId="0" fontId="22" fillId="0" borderId="11" xfId="0" applyFont="1" applyBorder="1" applyAlignment="1">
      <alignment horizontal="left" vertical="center" wrapText="1"/>
    </xf>
    <xf numFmtId="0" fontId="22" fillId="0" borderId="4" xfId="0" applyFont="1" applyBorder="1" applyAlignment="1">
      <alignment horizontal="left" vertical="center" wrapText="1"/>
    </xf>
    <xf numFmtId="0" fontId="23" fillId="0" borderId="4" xfId="0" applyFont="1" applyBorder="1" applyAlignment="1">
      <alignment horizontal="left" vertical="center" wrapText="1"/>
    </xf>
    <xf numFmtId="0" fontId="22" fillId="2" borderId="4" xfId="0" applyFont="1" applyFill="1" applyBorder="1" applyAlignment="1">
      <alignment horizontal="center" vertical="center" wrapText="1"/>
    </xf>
    <xf numFmtId="0" fontId="23" fillId="2" borderId="4" xfId="0" applyFont="1" applyFill="1" applyBorder="1" applyAlignment="1">
      <alignment horizontal="center" vertical="center" wrapText="1"/>
    </xf>
    <xf numFmtId="0" fontId="22" fillId="42" borderId="4" xfId="0" applyFont="1" applyFill="1" applyBorder="1" applyAlignment="1">
      <alignment horizontal="center" vertical="center" wrapText="1"/>
    </xf>
    <xf numFmtId="0" fontId="23" fillId="42" borderId="4" xfId="0" applyFont="1" applyFill="1" applyBorder="1" applyAlignment="1">
      <alignment horizontal="center" vertical="center" wrapText="1"/>
    </xf>
    <xf numFmtId="0" fontId="22" fillId="7" borderId="4" xfId="0" applyFont="1" applyFill="1" applyBorder="1" applyAlignment="1">
      <alignment horizontal="center" vertical="center" wrapText="1"/>
    </xf>
    <xf numFmtId="0" fontId="22" fillId="0" borderId="1" xfId="0" applyFont="1" applyBorder="1" applyAlignment="1">
      <alignment horizontal="center" vertical="center" wrapText="1"/>
    </xf>
    <xf numFmtId="0" fontId="22" fillId="0" borderId="2" xfId="0" applyFont="1" applyBorder="1" applyAlignment="1">
      <alignment horizontal="center" vertical="center" wrapText="1"/>
    </xf>
    <xf numFmtId="0" fontId="22" fillId="0" borderId="7" xfId="0" applyFont="1" applyBorder="1" applyAlignment="1">
      <alignment horizontal="center" vertical="center" wrapText="1"/>
    </xf>
    <xf numFmtId="0" fontId="22" fillId="0" borderId="0" xfId="0" applyFont="1" applyAlignment="1">
      <alignment horizontal="center" vertical="center" wrapText="1"/>
    </xf>
    <xf numFmtId="0" fontId="22" fillId="0" borderId="9" xfId="0" applyFont="1" applyBorder="1" applyAlignment="1">
      <alignment horizontal="center" vertical="center" wrapText="1"/>
    </xf>
    <xf numFmtId="0" fontId="22" fillId="0" borderId="10" xfId="0" applyFont="1" applyBorder="1" applyAlignment="1">
      <alignment horizontal="center" vertical="center" wrapText="1"/>
    </xf>
    <xf numFmtId="0" fontId="25" fillId="0" borderId="3" xfId="0" applyFont="1" applyBorder="1" applyAlignment="1">
      <alignment horizontal="center" vertical="center" wrapText="1"/>
    </xf>
    <xf numFmtId="0" fontId="25" fillId="0" borderId="4" xfId="0" applyFont="1" applyBorder="1" applyAlignment="1">
      <alignment horizontal="center" vertical="center" wrapText="1"/>
    </xf>
    <xf numFmtId="0" fontId="26" fillId="0" borderId="4" xfId="0" applyFont="1" applyBorder="1" applyAlignment="1">
      <alignment horizontal="center" vertical="center" wrapText="1"/>
    </xf>
    <xf numFmtId="0" fontId="25" fillId="0" borderId="5" xfId="0" applyFont="1" applyBorder="1" applyAlignment="1">
      <alignment horizontal="center" vertical="center" wrapText="1"/>
    </xf>
    <xf numFmtId="0" fontId="22" fillId="0" borderId="1" xfId="0" applyFont="1" applyBorder="1" applyAlignment="1">
      <alignment horizontal="left" vertical="center" wrapText="1"/>
    </xf>
    <xf numFmtId="0" fontId="22" fillId="0" borderId="2" xfId="0" applyFont="1" applyBorder="1" applyAlignment="1">
      <alignment horizontal="left" vertical="center" wrapText="1"/>
    </xf>
    <xf numFmtId="0" fontId="22" fillId="0" borderId="6" xfId="0" applyFont="1" applyBorder="1" applyAlignment="1">
      <alignment horizontal="left" vertical="center" wrapText="1"/>
    </xf>
    <xf numFmtId="0" fontId="22" fillId="0" borderId="7" xfId="0" applyFont="1" applyBorder="1" applyAlignment="1">
      <alignment horizontal="left" vertical="center" wrapText="1"/>
    </xf>
    <xf numFmtId="0" fontId="22" fillId="0" borderId="0" xfId="0" applyFont="1" applyAlignment="1">
      <alignment horizontal="left" vertical="center" wrapText="1"/>
    </xf>
    <xf numFmtId="0" fontId="22" fillId="0" borderId="8" xfId="0" applyFont="1" applyBorder="1" applyAlignment="1">
      <alignment horizontal="left" vertical="center" wrapText="1"/>
    </xf>
    <xf numFmtId="0" fontId="22" fillId="0" borderId="9" xfId="0" applyFont="1" applyBorder="1" applyAlignment="1">
      <alignment horizontal="left" vertical="center" wrapText="1"/>
    </xf>
    <xf numFmtId="0" fontId="22" fillId="0" borderId="10" xfId="0" applyFont="1" applyBorder="1" applyAlignment="1">
      <alignment horizontal="left" vertical="center" wrapText="1"/>
    </xf>
    <xf numFmtId="0" fontId="22" fillId="0" borderId="21" xfId="0" applyFont="1" applyBorder="1" applyAlignment="1">
      <alignment horizontal="left" vertical="center" wrapText="1"/>
    </xf>
  </cellXfs>
  <cellStyles count="51">
    <cellStyle name="20% - Énfasis1" xfId="22" builtinId="30" customBuiltin="1"/>
    <cellStyle name="20% - Énfasis2" xfId="26" builtinId="34" customBuiltin="1"/>
    <cellStyle name="20% - Énfasis3" xfId="30" builtinId="38" customBuiltin="1"/>
    <cellStyle name="20% - Énfasis4" xfId="34" builtinId="42" customBuiltin="1"/>
    <cellStyle name="20% - Énfasis5" xfId="38" builtinId="46" customBuiltin="1"/>
    <cellStyle name="20% - Énfasis6" xfId="42" builtinId="50" customBuiltin="1"/>
    <cellStyle name="40% - Énfasis1" xfId="23" builtinId="31" customBuiltin="1"/>
    <cellStyle name="40% - Énfasis2" xfId="27" builtinId="35" customBuiltin="1"/>
    <cellStyle name="40% - Énfasis3" xfId="31" builtinId="39" customBuiltin="1"/>
    <cellStyle name="40% - Énfasis4" xfId="35" builtinId="43" customBuiltin="1"/>
    <cellStyle name="40% - Énfasis5" xfId="39" builtinId="47" customBuiltin="1"/>
    <cellStyle name="40% - Énfasis6" xfId="43" builtinId="51" customBuiltin="1"/>
    <cellStyle name="60% - Énfasis1" xfId="24" builtinId="32" customBuiltin="1"/>
    <cellStyle name="60% - Énfasis2" xfId="28" builtinId="36" customBuiltin="1"/>
    <cellStyle name="60% - Énfasis3" xfId="32" builtinId="40" customBuiltin="1"/>
    <cellStyle name="60% - Énfasis4" xfId="36" builtinId="44" customBuiltin="1"/>
    <cellStyle name="60% - Énfasis5" xfId="40" builtinId="48" customBuiltin="1"/>
    <cellStyle name="60% - Énfasis6" xfId="44" builtinId="52" customBuiltin="1"/>
    <cellStyle name="Buena" xfId="9" builtinId="26" customBuiltin="1"/>
    <cellStyle name="Cálculo" xfId="14" builtinId="22" customBuiltin="1"/>
    <cellStyle name="Celda de comprobación" xfId="16" builtinId="23" customBuiltin="1"/>
    <cellStyle name="Celda vinculada" xfId="15" builtinId="24" customBuiltin="1"/>
    <cellStyle name="Encabezado 1" xfId="5" builtinId="16" customBuiltin="1"/>
    <cellStyle name="Encabezado 4" xfId="8" builtinId="19" customBuiltin="1"/>
    <cellStyle name="Énfasis1" xfId="21" builtinId="29" customBuiltin="1"/>
    <cellStyle name="Énfasis2" xfId="25" builtinId="33" customBuiltin="1"/>
    <cellStyle name="Énfasis3" xfId="29" builtinId="37" customBuiltin="1"/>
    <cellStyle name="Énfasis4" xfId="33" builtinId="41" customBuiltin="1"/>
    <cellStyle name="Énfasis5" xfId="37" builtinId="45" customBuiltin="1"/>
    <cellStyle name="Énfasis6" xfId="41" builtinId="49" customBuiltin="1"/>
    <cellStyle name="Entrada" xfId="12" builtinId="20" customBuiltin="1"/>
    <cellStyle name="Incorrecto" xfId="10" builtinId="27" customBuiltin="1"/>
    <cellStyle name="Millares [0]" xfId="3" builtinId="6"/>
    <cellStyle name="Millares [0] 2" xfId="49"/>
    <cellStyle name="Millares [0] 3" xfId="48"/>
    <cellStyle name="Neutral" xfId="11" builtinId="28" customBuiltin="1"/>
    <cellStyle name="Normal" xfId="0" builtinId="0"/>
    <cellStyle name="Normal 2" xfId="1"/>
    <cellStyle name="Normal 2 4" xfId="45"/>
    <cellStyle name="Normal 3 2" xfId="2"/>
    <cellStyle name="Notas" xfId="18" builtinId="10" customBuiltin="1"/>
    <cellStyle name="Porcentaje" xfId="50" builtinId="5"/>
    <cellStyle name="Porcentaje 2" xfId="46"/>
    <cellStyle name="Porcentaje 6" xfId="47"/>
    <cellStyle name="Salida" xfId="13" builtinId="21" customBuiltin="1"/>
    <cellStyle name="Texto de advertencia" xfId="17" builtinId="11" customBuiltin="1"/>
    <cellStyle name="Texto explicativo" xfId="19" builtinId="53" customBuiltin="1"/>
    <cellStyle name="Título" xfId="4" builtinId="15" customBuiltin="1"/>
    <cellStyle name="Título 2" xfId="6" builtinId="17" customBuiltin="1"/>
    <cellStyle name="Título 3" xfId="7" builtinId="18" customBuiltin="1"/>
    <cellStyle name="Total" xfId="20"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http://www.contraloriabogota.gov.co/sites/all/themes/ContraBog41/images/logo-659470613.png"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92075</xdr:colOff>
      <xdr:row>0</xdr:row>
      <xdr:rowOff>47625</xdr:rowOff>
    </xdr:from>
    <xdr:to>
      <xdr:col>3</xdr:col>
      <xdr:colOff>72078</xdr:colOff>
      <xdr:row>3</xdr:row>
      <xdr:rowOff>228463</xdr:rowOff>
    </xdr:to>
    <xdr:pic>
      <xdr:nvPicPr>
        <xdr:cNvPr id="2" name="Picture 1">
          <a:extLst>
            <a:ext uri="{FF2B5EF4-FFF2-40B4-BE49-F238E27FC236}">
              <a16:creationId xmlns:a16="http://schemas.microsoft.com/office/drawing/2014/main" xmlns="" id="{170D9274-FD1B-41B9-B758-9D45F825CFF0}"/>
            </a:ext>
          </a:extLst>
        </xdr:cNvPr>
        <xdr:cNvPicPr>
          <a:picLocks noChangeAspect="1" noChangeArrowheads="1"/>
        </xdr:cNvPicPr>
      </xdr:nvPicPr>
      <xdr:blipFill>
        <a:blip xmlns:r="http://schemas.openxmlformats.org/officeDocument/2006/relationships" r:link="rId1">
          <a:extLst>
            <a:ext uri="{28A0092B-C50C-407E-A947-70E740481C1C}">
              <a14:useLocalDpi xmlns:a14="http://schemas.microsoft.com/office/drawing/2010/main" val="0"/>
            </a:ext>
          </a:extLst>
        </a:blip>
        <a:srcRect/>
        <a:stretch>
          <a:fillRect/>
        </a:stretch>
      </xdr:blipFill>
      <xdr:spPr bwMode="auto">
        <a:xfrm>
          <a:off x="92075" y="47625"/>
          <a:ext cx="1113478" cy="89521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3</xdr:col>
      <xdr:colOff>42797</xdr:colOff>
      <xdr:row>11</xdr:row>
      <xdr:rowOff>1124218</xdr:rowOff>
    </xdr:from>
    <xdr:ext cx="11105823" cy="2440476"/>
    <xdr:sp macro="" textlink="">
      <xdr:nvSpPr>
        <xdr:cNvPr id="3" name="Rectángulo 2"/>
        <xdr:cNvSpPr/>
      </xdr:nvSpPr>
      <xdr:spPr>
        <a:xfrm rot="19983748">
          <a:off x="1169698" y="4451260"/>
          <a:ext cx="11105823" cy="2440476"/>
        </a:xfrm>
        <a:prstGeom prst="rect">
          <a:avLst/>
        </a:prstGeom>
        <a:noFill/>
      </xdr:spPr>
      <xdr:txBody>
        <a:bodyPr wrap="square" lIns="91440" tIns="45720" rIns="91440" bIns="45720">
          <a:spAutoFit/>
        </a:bodyPr>
        <a:lstStyle/>
        <a:p>
          <a:pPr algn="ctr"/>
          <a:r>
            <a:rPr lang="es-ES" sz="15000" b="0" cap="none" spc="0">
              <a:ln w="0"/>
              <a:solidFill>
                <a:schemeClr val="bg1">
                  <a:lumMod val="50000"/>
                </a:schemeClr>
              </a:solidFill>
              <a:effectLst/>
              <a:latin typeface="Arial" panose="020B0604020202020204" pitchFamily="34" charset="0"/>
              <a:cs typeface="Arial" panose="020B0604020202020204" pitchFamily="34" charset="0"/>
            </a:rPr>
            <a:t>OBSOLETO</a:t>
          </a:r>
          <a:endParaRPr lang="es-CO" sz="15000" b="0" cap="none" spc="0">
            <a:ln w="0"/>
            <a:solidFill>
              <a:schemeClr val="bg1">
                <a:lumMod val="50000"/>
              </a:schemeClr>
            </a:solidFill>
            <a:effectLst/>
          </a:endParaRPr>
        </a:p>
      </xdr:txBody>
    </xdr:sp>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S75"/>
  <sheetViews>
    <sheetView showGridLines="0" tabSelected="1" zoomScale="71" zoomScaleNormal="71" workbookViewId="0">
      <selection activeCell="S13" sqref="S13"/>
    </sheetView>
  </sheetViews>
  <sheetFormatPr baseColWidth="10" defaultColWidth="11.42578125" defaultRowHeight="13.5" x14ac:dyDescent="0.25"/>
  <cols>
    <col min="1" max="1" width="2.85546875" style="2" bestFit="1" customWidth="1"/>
    <col min="2" max="2" width="6.7109375" style="2" bestFit="1" customWidth="1"/>
    <col min="3" max="3" width="7.42578125" style="2" bestFit="1" customWidth="1"/>
    <col min="4" max="4" width="12.85546875" style="43" customWidth="1"/>
    <col min="5" max="5" width="14.140625" style="43" customWidth="1"/>
    <col min="6" max="6" width="28.42578125" style="2" customWidth="1"/>
    <col min="7" max="7" width="10.5703125" style="2" customWidth="1"/>
    <col min="8" max="8" width="9.85546875" style="1" customWidth="1"/>
    <col min="9" max="11" width="28.42578125" style="2" customWidth="1"/>
    <col min="12" max="12" width="9.28515625" style="42" customWidth="1"/>
    <col min="13" max="13" width="7.42578125" style="2" customWidth="1"/>
    <col min="14" max="14" width="7.85546875" style="2" customWidth="1"/>
    <col min="15" max="15" width="6.7109375" style="2" customWidth="1"/>
    <col min="16" max="16" width="8" style="2" customWidth="1"/>
    <col min="17" max="18" width="7.85546875" style="2" customWidth="1"/>
    <col min="19" max="19" width="38.7109375" style="2" customWidth="1"/>
    <col min="20" max="16384" width="11.42578125" style="2"/>
  </cols>
  <sheetData>
    <row r="1" spans="1:19" ht="18.75" customHeight="1" x14ac:dyDescent="0.25">
      <c r="A1" s="60"/>
      <c r="B1" s="61"/>
      <c r="C1" s="61"/>
      <c r="D1" s="66" t="s">
        <v>355</v>
      </c>
      <c r="E1" s="67"/>
      <c r="F1" s="67"/>
      <c r="G1" s="67"/>
      <c r="H1" s="67"/>
      <c r="I1" s="67"/>
      <c r="J1" s="67"/>
      <c r="K1" s="67"/>
      <c r="L1" s="68"/>
      <c r="M1" s="67"/>
      <c r="N1" s="67"/>
      <c r="O1" s="69"/>
      <c r="P1" s="70" t="s">
        <v>0</v>
      </c>
      <c r="Q1" s="71"/>
      <c r="R1" s="72"/>
    </row>
    <row r="2" spans="1:19" ht="18.75" customHeight="1" x14ac:dyDescent="0.25">
      <c r="A2" s="62"/>
      <c r="B2" s="63"/>
      <c r="C2" s="63"/>
      <c r="D2" s="66"/>
      <c r="E2" s="67"/>
      <c r="F2" s="67"/>
      <c r="G2" s="67"/>
      <c r="H2" s="67"/>
      <c r="I2" s="67"/>
      <c r="J2" s="67"/>
      <c r="K2" s="67"/>
      <c r="L2" s="68"/>
      <c r="M2" s="67"/>
      <c r="N2" s="67"/>
      <c r="O2" s="69"/>
      <c r="P2" s="73" t="s">
        <v>335</v>
      </c>
      <c r="Q2" s="74"/>
      <c r="R2" s="75"/>
    </row>
    <row r="3" spans="1:19" ht="18.75" customHeight="1" x14ac:dyDescent="0.25">
      <c r="A3" s="62"/>
      <c r="B3" s="63"/>
      <c r="C3" s="63"/>
      <c r="D3" s="66"/>
      <c r="E3" s="67"/>
      <c r="F3" s="67"/>
      <c r="G3" s="67"/>
      <c r="H3" s="67"/>
      <c r="I3" s="67"/>
      <c r="J3" s="67"/>
      <c r="K3" s="67"/>
      <c r="L3" s="68"/>
      <c r="M3" s="67"/>
      <c r="N3" s="67"/>
      <c r="O3" s="69"/>
      <c r="P3" s="70" t="s">
        <v>1</v>
      </c>
      <c r="Q3" s="71"/>
      <c r="R3" s="72"/>
    </row>
    <row r="4" spans="1:19" ht="18.75" customHeight="1" x14ac:dyDescent="0.25">
      <c r="A4" s="64"/>
      <c r="B4" s="65"/>
      <c r="C4" s="65"/>
      <c r="D4" s="66"/>
      <c r="E4" s="67"/>
      <c r="F4" s="67"/>
      <c r="G4" s="67"/>
      <c r="H4" s="67"/>
      <c r="I4" s="67"/>
      <c r="J4" s="67"/>
      <c r="K4" s="67"/>
      <c r="L4" s="68"/>
      <c r="M4" s="67"/>
      <c r="N4" s="67"/>
      <c r="O4" s="69"/>
      <c r="P4" s="76" t="s">
        <v>354</v>
      </c>
      <c r="Q4" s="77"/>
      <c r="R4" s="78"/>
    </row>
    <row r="5" spans="1:19" ht="18.75" customHeight="1" x14ac:dyDescent="0.25">
      <c r="A5" s="52" t="s">
        <v>356</v>
      </c>
      <c r="B5" s="52"/>
      <c r="C5" s="52"/>
      <c r="D5" s="53"/>
      <c r="E5" s="53"/>
      <c r="F5" s="53"/>
      <c r="G5" s="53"/>
      <c r="H5" s="53"/>
      <c r="I5" s="53"/>
      <c r="J5" s="53"/>
      <c r="K5" s="53"/>
      <c r="L5" s="54"/>
      <c r="M5" s="53"/>
      <c r="N5" s="53"/>
      <c r="O5" s="53"/>
      <c r="P5" s="52"/>
      <c r="Q5" s="52"/>
      <c r="R5" s="52"/>
    </row>
    <row r="6" spans="1:19" ht="18.75" customHeight="1" x14ac:dyDescent="0.25">
      <c r="A6" s="53" t="s">
        <v>357</v>
      </c>
      <c r="B6" s="53"/>
      <c r="C6" s="53"/>
      <c r="D6" s="53"/>
      <c r="E6" s="53"/>
      <c r="F6" s="53"/>
      <c r="G6" s="53"/>
      <c r="H6" s="53"/>
      <c r="I6" s="53"/>
      <c r="J6" s="53"/>
      <c r="K6" s="53"/>
      <c r="L6" s="54"/>
      <c r="M6" s="53"/>
      <c r="N6" s="53"/>
      <c r="O6" s="53"/>
      <c r="P6" s="53"/>
      <c r="Q6" s="53"/>
      <c r="R6" s="53"/>
    </row>
    <row r="7" spans="1:19" x14ac:dyDescent="0.25">
      <c r="A7" s="55" t="s">
        <v>2</v>
      </c>
      <c r="B7" s="55"/>
      <c r="C7" s="55"/>
      <c r="D7" s="55"/>
      <c r="E7" s="55"/>
      <c r="F7" s="55"/>
      <c r="G7" s="55"/>
      <c r="H7" s="55"/>
      <c r="I7" s="55"/>
      <c r="J7" s="55"/>
      <c r="K7" s="55"/>
      <c r="L7" s="56"/>
      <c r="M7" s="55"/>
      <c r="N7" s="55"/>
      <c r="O7" s="55"/>
      <c r="P7" s="55"/>
      <c r="Q7" s="55"/>
      <c r="R7" s="55"/>
    </row>
    <row r="8" spans="1:19" x14ac:dyDescent="0.25">
      <c r="A8" s="49" t="s">
        <v>3</v>
      </c>
      <c r="B8" s="57" t="s">
        <v>4</v>
      </c>
      <c r="C8" s="57"/>
      <c r="D8" s="57" t="s">
        <v>5</v>
      </c>
      <c r="E8" s="57"/>
      <c r="F8" s="57"/>
      <c r="G8" s="57"/>
      <c r="H8" s="57" t="s">
        <v>6</v>
      </c>
      <c r="I8" s="57"/>
      <c r="J8" s="57"/>
      <c r="K8" s="57"/>
      <c r="L8" s="58"/>
      <c r="M8" s="57" t="s">
        <v>7</v>
      </c>
      <c r="N8" s="57"/>
      <c r="O8" s="57"/>
      <c r="P8" s="57"/>
      <c r="Q8" s="57"/>
      <c r="R8" s="57"/>
    </row>
    <row r="9" spans="1:19" x14ac:dyDescent="0.25">
      <c r="A9" s="49"/>
      <c r="B9" s="49" t="s">
        <v>8</v>
      </c>
      <c r="C9" s="49" t="s">
        <v>9</v>
      </c>
      <c r="D9" s="49" t="s">
        <v>10</v>
      </c>
      <c r="E9" s="49" t="s">
        <v>11</v>
      </c>
      <c r="F9" s="49" t="s">
        <v>12</v>
      </c>
      <c r="G9" s="49" t="s">
        <v>13</v>
      </c>
      <c r="H9" s="49" t="s">
        <v>353</v>
      </c>
      <c r="I9" s="49" t="s">
        <v>14</v>
      </c>
      <c r="J9" s="49" t="s">
        <v>8</v>
      </c>
      <c r="K9" s="49" t="s">
        <v>15</v>
      </c>
      <c r="L9" s="50" t="s">
        <v>16</v>
      </c>
      <c r="M9" s="51" t="s">
        <v>17</v>
      </c>
      <c r="N9" s="48" t="s">
        <v>18</v>
      </c>
      <c r="O9" s="59" t="s">
        <v>19</v>
      </c>
      <c r="P9" s="59"/>
      <c r="Q9" s="59"/>
      <c r="R9" s="59"/>
    </row>
    <row r="10" spans="1:19" ht="27" x14ac:dyDescent="0.25">
      <c r="A10" s="49"/>
      <c r="B10" s="49"/>
      <c r="C10" s="49"/>
      <c r="D10" s="49"/>
      <c r="E10" s="49"/>
      <c r="F10" s="49"/>
      <c r="G10" s="49"/>
      <c r="H10" s="49"/>
      <c r="I10" s="49"/>
      <c r="J10" s="49"/>
      <c r="K10" s="49"/>
      <c r="L10" s="50"/>
      <c r="M10" s="51"/>
      <c r="N10" s="48"/>
      <c r="O10" s="41" t="s">
        <v>20</v>
      </c>
      <c r="P10" s="41" t="s">
        <v>347</v>
      </c>
      <c r="Q10" s="41" t="s">
        <v>348</v>
      </c>
      <c r="R10" s="41" t="s">
        <v>349</v>
      </c>
    </row>
    <row r="11" spans="1:19" s="3" customFormat="1" ht="78.75" x14ac:dyDescent="0.25">
      <c r="A11" s="5">
        <v>1</v>
      </c>
      <c r="B11" s="5" t="s">
        <v>21</v>
      </c>
      <c r="C11" s="5" t="s">
        <v>24</v>
      </c>
      <c r="D11" s="5" t="s">
        <v>25</v>
      </c>
      <c r="E11" s="5" t="s">
        <v>26</v>
      </c>
      <c r="F11" s="6" t="s">
        <v>38</v>
      </c>
      <c r="G11" s="7">
        <v>44926</v>
      </c>
      <c r="H11" s="8" t="s">
        <v>60</v>
      </c>
      <c r="I11" s="6" t="s">
        <v>338</v>
      </c>
      <c r="J11" s="11" t="s">
        <v>39</v>
      </c>
      <c r="K11" s="6" t="s">
        <v>40</v>
      </c>
      <c r="L11" s="5" t="s">
        <v>22</v>
      </c>
      <c r="M11" s="9">
        <v>1</v>
      </c>
      <c r="N11" s="9">
        <v>1</v>
      </c>
      <c r="O11" s="9">
        <v>0.45</v>
      </c>
      <c r="P11" s="9">
        <v>0.72</v>
      </c>
      <c r="Q11" s="9">
        <v>0.9</v>
      </c>
      <c r="R11" s="9">
        <v>1</v>
      </c>
    </row>
    <row r="12" spans="1:19" s="3" customFormat="1" ht="112.5" x14ac:dyDescent="0.25">
      <c r="A12" s="5">
        <f>1+A11</f>
        <v>2</v>
      </c>
      <c r="B12" s="5" t="s">
        <v>27</v>
      </c>
      <c r="C12" s="5" t="s">
        <v>28</v>
      </c>
      <c r="D12" s="5" t="s">
        <v>25</v>
      </c>
      <c r="E12" s="5" t="s">
        <v>29</v>
      </c>
      <c r="F12" s="6" t="s">
        <v>47</v>
      </c>
      <c r="G12" s="7">
        <v>44925</v>
      </c>
      <c r="H12" s="8" t="s">
        <v>60</v>
      </c>
      <c r="I12" s="6" t="s">
        <v>46</v>
      </c>
      <c r="J12" s="11" t="s">
        <v>45</v>
      </c>
      <c r="K12" s="6" t="s">
        <v>48</v>
      </c>
      <c r="L12" s="5" t="s">
        <v>22</v>
      </c>
      <c r="M12" s="5" t="s">
        <v>23</v>
      </c>
      <c r="N12" s="9">
        <v>1</v>
      </c>
      <c r="O12" s="5" t="s">
        <v>23</v>
      </c>
      <c r="P12" s="10">
        <v>0.5</v>
      </c>
      <c r="Q12" s="5" t="s">
        <v>23</v>
      </c>
      <c r="R12" s="9">
        <v>1</v>
      </c>
      <c r="S12" s="4"/>
    </row>
    <row r="13" spans="1:19" s="3" customFormat="1" ht="56.25" x14ac:dyDescent="0.25">
      <c r="A13" s="5">
        <f t="shared" ref="A13:A75" si="0">1+A12</f>
        <v>3</v>
      </c>
      <c r="B13" s="5" t="s">
        <v>27</v>
      </c>
      <c r="C13" s="5" t="s">
        <v>28</v>
      </c>
      <c r="D13" s="5" t="s">
        <v>25</v>
      </c>
      <c r="E13" s="5" t="s">
        <v>29</v>
      </c>
      <c r="F13" s="6" t="s">
        <v>31</v>
      </c>
      <c r="G13" s="7">
        <v>44926</v>
      </c>
      <c r="H13" s="5" t="s">
        <v>34</v>
      </c>
      <c r="I13" s="6" t="s">
        <v>33</v>
      </c>
      <c r="J13" s="11" t="s">
        <v>32</v>
      </c>
      <c r="K13" s="6" t="s">
        <v>37</v>
      </c>
      <c r="L13" s="5" t="s">
        <v>22</v>
      </c>
      <c r="M13" s="5" t="s">
        <v>23</v>
      </c>
      <c r="N13" s="9">
        <v>1</v>
      </c>
      <c r="O13" s="9">
        <v>1</v>
      </c>
      <c r="P13" s="9">
        <v>1</v>
      </c>
      <c r="Q13" s="9">
        <v>1</v>
      </c>
      <c r="R13" s="9">
        <v>1</v>
      </c>
    </row>
    <row r="14" spans="1:19" s="3" customFormat="1" ht="78.75" x14ac:dyDescent="0.25">
      <c r="A14" s="5">
        <f t="shared" si="0"/>
        <v>4</v>
      </c>
      <c r="B14" s="5" t="s">
        <v>27</v>
      </c>
      <c r="C14" s="5" t="s">
        <v>28</v>
      </c>
      <c r="D14" s="5" t="s">
        <v>25</v>
      </c>
      <c r="E14" s="5" t="s">
        <v>29</v>
      </c>
      <c r="F14" s="6" t="s">
        <v>35</v>
      </c>
      <c r="G14" s="7">
        <v>44742</v>
      </c>
      <c r="H14" s="5" t="s">
        <v>36</v>
      </c>
      <c r="I14" s="6" t="s">
        <v>339</v>
      </c>
      <c r="J14" s="11" t="s">
        <v>330</v>
      </c>
      <c r="K14" s="6" t="s">
        <v>30</v>
      </c>
      <c r="L14" s="5" t="s">
        <v>22</v>
      </c>
      <c r="M14" s="9">
        <v>1</v>
      </c>
      <c r="N14" s="5" t="s">
        <v>23</v>
      </c>
      <c r="O14" s="5" t="s">
        <v>23</v>
      </c>
      <c r="P14" s="9">
        <v>1</v>
      </c>
      <c r="Q14" s="5" t="s">
        <v>23</v>
      </c>
      <c r="R14" s="5" t="s">
        <v>23</v>
      </c>
    </row>
    <row r="15" spans="1:19" ht="45" x14ac:dyDescent="0.25">
      <c r="A15" s="5">
        <f t="shared" si="0"/>
        <v>5</v>
      </c>
      <c r="B15" s="5" t="s">
        <v>27</v>
      </c>
      <c r="C15" s="5" t="s">
        <v>28</v>
      </c>
      <c r="D15" s="5" t="s">
        <v>25</v>
      </c>
      <c r="E15" s="5" t="s">
        <v>29</v>
      </c>
      <c r="F15" s="6" t="s">
        <v>41</v>
      </c>
      <c r="G15" s="7">
        <v>44742</v>
      </c>
      <c r="H15" s="5" t="s">
        <v>36</v>
      </c>
      <c r="I15" s="6" t="s">
        <v>42</v>
      </c>
      <c r="J15" s="11" t="s">
        <v>43</v>
      </c>
      <c r="K15" s="6" t="s">
        <v>44</v>
      </c>
      <c r="L15" s="5" t="s">
        <v>22</v>
      </c>
      <c r="M15" s="9">
        <v>1</v>
      </c>
      <c r="N15" s="5" t="s">
        <v>23</v>
      </c>
      <c r="O15" s="5" t="s">
        <v>23</v>
      </c>
      <c r="P15" s="9">
        <v>1</v>
      </c>
      <c r="Q15" s="5" t="s">
        <v>23</v>
      </c>
      <c r="R15" s="5" t="s">
        <v>23</v>
      </c>
    </row>
    <row r="16" spans="1:19" ht="56.25" x14ac:dyDescent="0.25">
      <c r="A16" s="5">
        <f t="shared" si="0"/>
        <v>6</v>
      </c>
      <c r="B16" s="8" t="s">
        <v>49</v>
      </c>
      <c r="C16" s="8" t="s">
        <v>50</v>
      </c>
      <c r="D16" s="8" t="s">
        <v>51</v>
      </c>
      <c r="E16" s="8" t="s">
        <v>52</v>
      </c>
      <c r="F16" s="11" t="s">
        <v>53</v>
      </c>
      <c r="G16" s="12">
        <v>44926</v>
      </c>
      <c r="H16" s="13" t="s">
        <v>54</v>
      </c>
      <c r="I16" s="11" t="s">
        <v>55</v>
      </c>
      <c r="J16" s="11" t="s">
        <v>56</v>
      </c>
      <c r="K16" s="11" t="s">
        <v>57</v>
      </c>
      <c r="L16" s="14" t="s">
        <v>22</v>
      </c>
      <c r="M16" s="15">
        <v>1</v>
      </c>
      <c r="N16" s="15">
        <v>1</v>
      </c>
      <c r="O16" s="16">
        <v>0.1</v>
      </c>
      <c r="P16" s="16">
        <v>0.3</v>
      </c>
      <c r="Q16" s="16">
        <v>0.6</v>
      </c>
      <c r="R16" s="16">
        <v>1</v>
      </c>
    </row>
    <row r="17" spans="1:18" ht="56.25" x14ac:dyDescent="0.25">
      <c r="A17" s="5">
        <f t="shared" si="0"/>
        <v>7</v>
      </c>
      <c r="B17" s="8" t="s">
        <v>49</v>
      </c>
      <c r="C17" s="8" t="s">
        <v>58</v>
      </c>
      <c r="D17" s="8" t="s">
        <v>51</v>
      </c>
      <c r="E17" s="8" t="s">
        <v>52</v>
      </c>
      <c r="F17" s="11" t="s">
        <v>59</v>
      </c>
      <c r="G17" s="12">
        <v>44926</v>
      </c>
      <c r="H17" s="8" t="s">
        <v>60</v>
      </c>
      <c r="I17" s="11" t="s">
        <v>61</v>
      </c>
      <c r="J17" s="11" t="s">
        <v>62</v>
      </c>
      <c r="K17" s="11" t="s">
        <v>63</v>
      </c>
      <c r="L17" s="14" t="s">
        <v>22</v>
      </c>
      <c r="M17" s="15">
        <v>1</v>
      </c>
      <c r="N17" s="15">
        <v>1</v>
      </c>
      <c r="O17" s="16">
        <v>0.1</v>
      </c>
      <c r="P17" s="16">
        <v>0.3</v>
      </c>
      <c r="Q17" s="16">
        <v>0.6</v>
      </c>
      <c r="R17" s="16">
        <v>1</v>
      </c>
    </row>
    <row r="18" spans="1:18" ht="56.25" x14ac:dyDescent="0.25">
      <c r="A18" s="5">
        <f t="shared" si="0"/>
        <v>8</v>
      </c>
      <c r="B18" s="8" t="s">
        <v>49</v>
      </c>
      <c r="C18" s="13" t="s">
        <v>64</v>
      </c>
      <c r="D18" s="8" t="s">
        <v>51</v>
      </c>
      <c r="E18" s="8" t="s">
        <v>65</v>
      </c>
      <c r="F18" s="11" t="s">
        <v>66</v>
      </c>
      <c r="G18" s="12">
        <v>44926</v>
      </c>
      <c r="H18" s="13" t="s">
        <v>54</v>
      </c>
      <c r="I18" s="11" t="s">
        <v>67</v>
      </c>
      <c r="J18" s="11" t="s">
        <v>68</v>
      </c>
      <c r="K18" s="11" t="s">
        <v>69</v>
      </c>
      <c r="L18" s="14" t="s">
        <v>22</v>
      </c>
      <c r="M18" s="15">
        <v>1</v>
      </c>
      <c r="N18" s="15">
        <v>1</v>
      </c>
      <c r="O18" s="16">
        <v>0.25</v>
      </c>
      <c r="P18" s="16">
        <v>0.5</v>
      </c>
      <c r="Q18" s="16">
        <v>0.75</v>
      </c>
      <c r="R18" s="16">
        <v>1</v>
      </c>
    </row>
    <row r="19" spans="1:18" ht="56.25" x14ac:dyDescent="0.25">
      <c r="A19" s="5">
        <f t="shared" si="0"/>
        <v>9</v>
      </c>
      <c r="B19" s="8" t="s">
        <v>49</v>
      </c>
      <c r="C19" s="13" t="s">
        <v>64</v>
      </c>
      <c r="D19" s="8" t="s">
        <v>51</v>
      </c>
      <c r="E19" s="8" t="s">
        <v>70</v>
      </c>
      <c r="F19" s="11" t="s">
        <v>71</v>
      </c>
      <c r="G19" s="12">
        <v>44926</v>
      </c>
      <c r="H19" s="8" t="s">
        <v>60</v>
      </c>
      <c r="I19" s="11" t="s">
        <v>72</v>
      </c>
      <c r="J19" s="11" t="s">
        <v>73</v>
      </c>
      <c r="K19" s="11" t="s">
        <v>74</v>
      </c>
      <c r="L19" s="14" t="s">
        <v>22</v>
      </c>
      <c r="M19" s="15">
        <v>1</v>
      </c>
      <c r="N19" s="15">
        <v>1</v>
      </c>
      <c r="O19" s="16">
        <v>0.17</v>
      </c>
      <c r="P19" s="16">
        <v>0.5</v>
      </c>
      <c r="Q19" s="16">
        <v>0.67</v>
      </c>
      <c r="R19" s="16">
        <v>1</v>
      </c>
    </row>
    <row r="20" spans="1:18" ht="56.25" x14ac:dyDescent="0.25">
      <c r="A20" s="5">
        <f t="shared" si="0"/>
        <v>10</v>
      </c>
      <c r="B20" s="8" t="s">
        <v>49</v>
      </c>
      <c r="C20" s="13" t="s">
        <v>64</v>
      </c>
      <c r="D20" s="8" t="s">
        <v>51</v>
      </c>
      <c r="E20" s="8" t="s">
        <v>70</v>
      </c>
      <c r="F20" s="11" t="s">
        <v>75</v>
      </c>
      <c r="G20" s="12">
        <v>44926</v>
      </c>
      <c r="H20" s="8" t="s">
        <v>60</v>
      </c>
      <c r="I20" s="11" t="s">
        <v>76</v>
      </c>
      <c r="J20" s="11" t="s">
        <v>77</v>
      </c>
      <c r="K20" s="11" t="s">
        <v>78</v>
      </c>
      <c r="L20" s="14" t="s">
        <v>22</v>
      </c>
      <c r="M20" s="15">
        <v>1</v>
      </c>
      <c r="N20" s="15">
        <v>1</v>
      </c>
      <c r="O20" s="8" t="s">
        <v>23</v>
      </c>
      <c r="P20" s="8" t="s">
        <v>23</v>
      </c>
      <c r="Q20" s="8" t="s">
        <v>23</v>
      </c>
      <c r="R20" s="16">
        <v>1</v>
      </c>
    </row>
    <row r="21" spans="1:18" ht="56.25" x14ac:dyDescent="0.25">
      <c r="A21" s="5">
        <f t="shared" si="0"/>
        <v>11</v>
      </c>
      <c r="B21" s="8" t="s">
        <v>49</v>
      </c>
      <c r="C21" s="13" t="s">
        <v>64</v>
      </c>
      <c r="D21" s="8" t="s">
        <v>51</v>
      </c>
      <c r="E21" s="8" t="s">
        <v>70</v>
      </c>
      <c r="F21" s="11" t="s">
        <v>79</v>
      </c>
      <c r="G21" s="12">
        <v>44926</v>
      </c>
      <c r="H21" s="13" t="s">
        <v>54</v>
      </c>
      <c r="I21" s="11" t="s">
        <v>80</v>
      </c>
      <c r="J21" s="11" t="s">
        <v>81</v>
      </c>
      <c r="K21" s="11" t="s">
        <v>82</v>
      </c>
      <c r="L21" s="14" t="s">
        <v>22</v>
      </c>
      <c r="M21" s="15">
        <v>1</v>
      </c>
      <c r="N21" s="15">
        <v>1</v>
      </c>
      <c r="O21" s="8" t="s">
        <v>23</v>
      </c>
      <c r="P21" s="8" t="s">
        <v>23</v>
      </c>
      <c r="Q21" s="8" t="s">
        <v>23</v>
      </c>
      <c r="R21" s="16">
        <v>1</v>
      </c>
    </row>
    <row r="22" spans="1:18" ht="101.25" x14ac:dyDescent="0.25">
      <c r="A22" s="5">
        <f t="shared" si="0"/>
        <v>12</v>
      </c>
      <c r="B22" s="17" t="s">
        <v>21</v>
      </c>
      <c r="C22" s="17" t="s">
        <v>83</v>
      </c>
      <c r="D22" s="17" t="s">
        <v>84</v>
      </c>
      <c r="E22" s="17" t="s">
        <v>85</v>
      </c>
      <c r="F22" s="19" t="s">
        <v>86</v>
      </c>
      <c r="G22" s="20">
        <v>44926</v>
      </c>
      <c r="H22" s="8" t="s">
        <v>60</v>
      </c>
      <c r="I22" s="19" t="s">
        <v>87</v>
      </c>
      <c r="J22" s="11" t="s">
        <v>88</v>
      </c>
      <c r="K22" s="19" t="s">
        <v>89</v>
      </c>
      <c r="L22" s="17" t="s">
        <v>22</v>
      </c>
      <c r="M22" s="21">
        <v>1</v>
      </c>
      <c r="N22" s="21">
        <v>1</v>
      </c>
      <c r="O22" s="21">
        <v>1</v>
      </c>
      <c r="P22" s="21">
        <v>1</v>
      </c>
      <c r="Q22" s="21">
        <v>1</v>
      </c>
      <c r="R22" s="21">
        <v>1</v>
      </c>
    </row>
    <row r="23" spans="1:18" ht="56.25" x14ac:dyDescent="0.25">
      <c r="A23" s="5">
        <f t="shared" si="0"/>
        <v>13</v>
      </c>
      <c r="B23" s="17" t="s">
        <v>21</v>
      </c>
      <c r="C23" s="17" t="s">
        <v>83</v>
      </c>
      <c r="D23" s="17" t="s">
        <v>84</v>
      </c>
      <c r="E23" s="17" t="s">
        <v>85</v>
      </c>
      <c r="F23" s="19" t="s">
        <v>90</v>
      </c>
      <c r="G23" s="20">
        <v>44926</v>
      </c>
      <c r="H23" s="8" t="s">
        <v>60</v>
      </c>
      <c r="I23" s="19" t="s">
        <v>91</v>
      </c>
      <c r="J23" s="11" t="s">
        <v>92</v>
      </c>
      <c r="K23" s="19" t="s">
        <v>93</v>
      </c>
      <c r="L23" s="17" t="s">
        <v>22</v>
      </c>
      <c r="M23" s="21">
        <v>1</v>
      </c>
      <c r="N23" s="21">
        <v>1</v>
      </c>
      <c r="O23" s="21">
        <v>1</v>
      </c>
      <c r="P23" s="21">
        <v>1</v>
      </c>
      <c r="Q23" s="21">
        <v>1</v>
      </c>
      <c r="R23" s="21">
        <v>1</v>
      </c>
    </row>
    <row r="24" spans="1:18" ht="67.5" x14ac:dyDescent="0.25">
      <c r="A24" s="5">
        <f t="shared" si="0"/>
        <v>14</v>
      </c>
      <c r="B24" s="17" t="s">
        <v>21</v>
      </c>
      <c r="C24" s="17" t="s">
        <v>94</v>
      </c>
      <c r="D24" s="17" t="s">
        <v>84</v>
      </c>
      <c r="E24" s="17" t="s">
        <v>95</v>
      </c>
      <c r="F24" s="19" t="s">
        <v>96</v>
      </c>
      <c r="G24" s="20">
        <v>44926</v>
      </c>
      <c r="H24" s="17" t="s">
        <v>54</v>
      </c>
      <c r="I24" s="19" t="s">
        <v>97</v>
      </c>
      <c r="J24" s="11" t="s">
        <v>98</v>
      </c>
      <c r="K24" s="19" t="s">
        <v>99</v>
      </c>
      <c r="L24" s="17" t="s">
        <v>22</v>
      </c>
      <c r="M24" s="21">
        <v>1</v>
      </c>
      <c r="N24" s="21">
        <v>1</v>
      </c>
      <c r="O24" s="21">
        <v>1</v>
      </c>
      <c r="P24" s="21">
        <v>1</v>
      </c>
      <c r="Q24" s="21">
        <v>1</v>
      </c>
      <c r="R24" s="21">
        <v>1</v>
      </c>
    </row>
    <row r="25" spans="1:18" ht="67.5" x14ac:dyDescent="0.25">
      <c r="A25" s="5">
        <f t="shared" si="0"/>
        <v>15</v>
      </c>
      <c r="B25" s="17" t="s">
        <v>21</v>
      </c>
      <c r="C25" s="17" t="s">
        <v>94</v>
      </c>
      <c r="D25" s="17" t="s">
        <v>84</v>
      </c>
      <c r="E25" s="17" t="s">
        <v>100</v>
      </c>
      <c r="F25" s="19" t="s">
        <v>101</v>
      </c>
      <c r="G25" s="20">
        <v>44926</v>
      </c>
      <c r="H25" s="17" t="s">
        <v>54</v>
      </c>
      <c r="I25" s="19" t="s">
        <v>102</v>
      </c>
      <c r="J25" s="11" t="s">
        <v>103</v>
      </c>
      <c r="K25" s="19" t="s">
        <v>104</v>
      </c>
      <c r="L25" s="17" t="s">
        <v>22</v>
      </c>
      <c r="M25" s="21">
        <v>1</v>
      </c>
      <c r="N25" s="21">
        <v>1</v>
      </c>
      <c r="O25" s="17" t="s">
        <v>23</v>
      </c>
      <c r="P25" s="17" t="s">
        <v>23</v>
      </c>
      <c r="Q25" s="17" t="s">
        <v>23</v>
      </c>
      <c r="R25" s="21">
        <v>1</v>
      </c>
    </row>
    <row r="26" spans="1:18" ht="90" x14ac:dyDescent="0.25">
      <c r="A26" s="5">
        <f t="shared" si="0"/>
        <v>16</v>
      </c>
      <c r="B26" s="17" t="s">
        <v>21</v>
      </c>
      <c r="C26" s="17" t="s">
        <v>94</v>
      </c>
      <c r="D26" s="17" t="s">
        <v>84</v>
      </c>
      <c r="E26" s="17" t="s">
        <v>95</v>
      </c>
      <c r="F26" s="19" t="s">
        <v>105</v>
      </c>
      <c r="G26" s="20">
        <v>44926</v>
      </c>
      <c r="H26" s="8" t="s">
        <v>60</v>
      </c>
      <c r="I26" s="19" t="s">
        <v>106</v>
      </c>
      <c r="J26" s="11" t="s">
        <v>107</v>
      </c>
      <c r="K26" s="19" t="s">
        <v>108</v>
      </c>
      <c r="L26" s="17" t="s">
        <v>22</v>
      </c>
      <c r="M26" s="21">
        <v>1</v>
      </c>
      <c r="N26" s="21">
        <v>1</v>
      </c>
      <c r="O26" s="21">
        <v>1</v>
      </c>
      <c r="P26" s="21">
        <v>1</v>
      </c>
      <c r="Q26" s="21">
        <v>1</v>
      </c>
      <c r="R26" s="21">
        <v>1</v>
      </c>
    </row>
    <row r="27" spans="1:18" ht="67.5" x14ac:dyDescent="0.25">
      <c r="A27" s="5">
        <f t="shared" si="0"/>
        <v>17</v>
      </c>
      <c r="B27" s="17" t="s">
        <v>21</v>
      </c>
      <c r="C27" s="17" t="s">
        <v>94</v>
      </c>
      <c r="D27" s="17" t="s">
        <v>84</v>
      </c>
      <c r="E27" s="17" t="s">
        <v>95</v>
      </c>
      <c r="F27" s="19" t="s">
        <v>109</v>
      </c>
      <c r="G27" s="20">
        <v>44926</v>
      </c>
      <c r="H27" s="8" t="s">
        <v>60</v>
      </c>
      <c r="I27" s="19" t="s">
        <v>329</v>
      </c>
      <c r="J27" s="11" t="s">
        <v>110</v>
      </c>
      <c r="K27" s="19" t="s">
        <v>111</v>
      </c>
      <c r="L27" s="17" t="s">
        <v>22</v>
      </c>
      <c r="M27" s="21">
        <v>1</v>
      </c>
      <c r="N27" s="21">
        <v>1</v>
      </c>
      <c r="O27" s="21">
        <v>1</v>
      </c>
      <c r="P27" s="21">
        <v>1</v>
      </c>
      <c r="Q27" s="21">
        <v>1</v>
      </c>
      <c r="R27" s="21">
        <v>1</v>
      </c>
    </row>
    <row r="28" spans="1:18" ht="112.5" x14ac:dyDescent="0.25">
      <c r="A28" s="5">
        <f t="shared" si="0"/>
        <v>18</v>
      </c>
      <c r="B28" s="17" t="s">
        <v>21</v>
      </c>
      <c r="C28" s="17" t="s">
        <v>94</v>
      </c>
      <c r="D28" s="17" t="s">
        <v>84</v>
      </c>
      <c r="E28" s="17" t="s">
        <v>112</v>
      </c>
      <c r="F28" s="19" t="s">
        <v>113</v>
      </c>
      <c r="G28" s="20">
        <v>44926</v>
      </c>
      <c r="H28" s="17" t="s">
        <v>114</v>
      </c>
      <c r="I28" s="19" t="s">
        <v>115</v>
      </c>
      <c r="J28" s="11" t="s">
        <v>116</v>
      </c>
      <c r="K28" s="19" t="s">
        <v>117</v>
      </c>
      <c r="L28" s="17" t="s">
        <v>118</v>
      </c>
      <c r="M28" s="17"/>
      <c r="N28" s="17" t="s">
        <v>119</v>
      </c>
      <c r="O28" s="17" t="s">
        <v>23</v>
      </c>
      <c r="P28" s="17" t="s">
        <v>23</v>
      </c>
      <c r="Q28" s="17" t="s">
        <v>23</v>
      </c>
      <c r="R28" s="17" t="s">
        <v>119</v>
      </c>
    </row>
    <row r="29" spans="1:18" ht="67.5" x14ac:dyDescent="0.25">
      <c r="A29" s="5">
        <f t="shared" si="0"/>
        <v>19</v>
      </c>
      <c r="B29" s="17">
        <v>1</v>
      </c>
      <c r="C29" s="17" t="s">
        <v>120</v>
      </c>
      <c r="D29" s="17" t="s">
        <v>121</v>
      </c>
      <c r="E29" s="17" t="s">
        <v>122</v>
      </c>
      <c r="F29" s="19" t="s">
        <v>123</v>
      </c>
      <c r="G29" s="20">
        <v>44834</v>
      </c>
      <c r="H29" s="8" t="s">
        <v>60</v>
      </c>
      <c r="I29" s="18" t="s">
        <v>124</v>
      </c>
      <c r="J29" s="11" t="s">
        <v>125</v>
      </c>
      <c r="K29" s="18" t="s">
        <v>126</v>
      </c>
      <c r="L29" s="17" t="s">
        <v>22</v>
      </c>
      <c r="M29" s="21"/>
      <c r="N29" s="21">
        <v>1</v>
      </c>
      <c r="O29" s="21">
        <v>1</v>
      </c>
      <c r="P29" s="21">
        <v>1</v>
      </c>
      <c r="Q29" s="21">
        <v>1</v>
      </c>
      <c r="R29" s="17" t="s">
        <v>23</v>
      </c>
    </row>
    <row r="30" spans="1:18" ht="90" x14ac:dyDescent="0.25">
      <c r="A30" s="5">
        <f t="shared" si="0"/>
        <v>20</v>
      </c>
      <c r="B30" s="22">
        <v>1</v>
      </c>
      <c r="C30" s="22" t="s">
        <v>127</v>
      </c>
      <c r="D30" s="22" t="s">
        <v>128</v>
      </c>
      <c r="E30" s="22" t="s">
        <v>129</v>
      </c>
      <c r="F30" s="23" t="s">
        <v>130</v>
      </c>
      <c r="G30" s="24">
        <v>44926</v>
      </c>
      <c r="H30" s="22" t="s">
        <v>54</v>
      </c>
      <c r="I30" s="23" t="s">
        <v>131</v>
      </c>
      <c r="J30" s="11" t="s">
        <v>132</v>
      </c>
      <c r="K30" s="23" t="s">
        <v>133</v>
      </c>
      <c r="L30" s="5" t="s">
        <v>22</v>
      </c>
      <c r="M30" s="9">
        <v>1</v>
      </c>
      <c r="N30" s="9">
        <v>1</v>
      </c>
      <c r="O30" s="25">
        <v>0.04</v>
      </c>
      <c r="P30" s="25">
        <v>0.42</v>
      </c>
      <c r="Q30" s="25">
        <v>0.67</v>
      </c>
      <c r="R30" s="25">
        <v>1</v>
      </c>
    </row>
    <row r="31" spans="1:18" ht="56.25" x14ac:dyDescent="0.25">
      <c r="A31" s="5">
        <f t="shared" si="0"/>
        <v>21</v>
      </c>
      <c r="B31" s="22">
        <v>1</v>
      </c>
      <c r="C31" s="22" t="s">
        <v>127</v>
      </c>
      <c r="D31" s="22" t="s">
        <v>128</v>
      </c>
      <c r="E31" s="22" t="s">
        <v>129</v>
      </c>
      <c r="F31" s="23" t="s">
        <v>134</v>
      </c>
      <c r="G31" s="24">
        <v>44926</v>
      </c>
      <c r="H31" s="22" t="s">
        <v>54</v>
      </c>
      <c r="I31" s="23" t="s">
        <v>135</v>
      </c>
      <c r="J31" s="11" t="s">
        <v>136</v>
      </c>
      <c r="K31" s="23" t="s">
        <v>137</v>
      </c>
      <c r="L31" s="5" t="s">
        <v>22</v>
      </c>
      <c r="M31" s="9">
        <v>1</v>
      </c>
      <c r="N31" s="9">
        <v>1</v>
      </c>
      <c r="O31" s="22" t="s">
        <v>23</v>
      </c>
      <c r="P31" s="22" t="s">
        <v>23</v>
      </c>
      <c r="Q31" s="22" t="s">
        <v>23</v>
      </c>
      <c r="R31" s="25">
        <v>1</v>
      </c>
    </row>
    <row r="32" spans="1:18" ht="33.75" x14ac:dyDescent="0.25">
      <c r="A32" s="5">
        <f t="shared" si="0"/>
        <v>22</v>
      </c>
      <c r="B32" s="22">
        <v>1</v>
      </c>
      <c r="C32" s="22" t="s">
        <v>127</v>
      </c>
      <c r="D32" s="22" t="s">
        <v>128</v>
      </c>
      <c r="E32" s="22" t="s">
        <v>138</v>
      </c>
      <c r="F32" s="23" t="s">
        <v>139</v>
      </c>
      <c r="G32" s="24">
        <v>44926</v>
      </c>
      <c r="H32" s="22" t="s">
        <v>54</v>
      </c>
      <c r="I32" s="23" t="s">
        <v>140</v>
      </c>
      <c r="J32" s="11" t="s">
        <v>141</v>
      </c>
      <c r="K32" s="23" t="s">
        <v>142</v>
      </c>
      <c r="L32" s="5" t="s">
        <v>22</v>
      </c>
      <c r="M32" s="9">
        <v>1</v>
      </c>
      <c r="N32" s="9">
        <v>1</v>
      </c>
      <c r="O32" s="22" t="s">
        <v>23</v>
      </c>
      <c r="P32" s="22" t="s">
        <v>23</v>
      </c>
      <c r="Q32" s="22" t="s">
        <v>23</v>
      </c>
      <c r="R32" s="25">
        <v>1</v>
      </c>
    </row>
    <row r="33" spans="1:18" ht="45" x14ac:dyDescent="0.25">
      <c r="A33" s="5">
        <f t="shared" si="0"/>
        <v>23</v>
      </c>
      <c r="B33" s="22">
        <v>1</v>
      </c>
      <c r="C33" s="22" t="s">
        <v>127</v>
      </c>
      <c r="D33" s="22" t="s">
        <v>128</v>
      </c>
      <c r="E33" s="22" t="s">
        <v>143</v>
      </c>
      <c r="F33" s="23" t="s">
        <v>144</v>
      </c>
      <c r="G33" s="24">
        <v>44834</v>
      </c>
      <c r="H33" s="22" t="s">
        <v>54</v>
      </c>
      <c r="I33" s="23" t="s">
        <v>145</v>
      </c>
      <c r="J33" s="11" t="s">
        <v>146</v>
      </c>
      <c r="K33" s="23" t="s">
        <v>147</v>
      </c>
      <c r="L33" s="5" t="s">
        <v>22</v>
      </c>
      <c r="M33" s="9"/>
      <c r="N33" s="9">
        <v>1</v>
      </c>
      <c r="O33" s="22" t="s">
        <v>23</v>
      </c>
      <c r="P33" s="22" t="s">
        <v>23</v>
      </c>
      <c r="Q33" s="25">
        <v>1</v>
      </c>
      <c r="R33" s="22" t="s">
        <v>23</v>
      </c>
    </row>
    <row r="34" spans="1:18" ht="45" x14ac:dyDescent="0.25">
      <c r="A34" s="5">
        <f t="shared" si="0"/>
        <v>24</v>
      </c>
      <c r="B34" s="8" t="s">
        <v>21</v>
      </c>
      <c r="C34" s="8" t="s">
        <v>148</v>
      </c>
      <c r="D34" s="8" t="s">
        <v>149</v>
      </c>
      <c r="E34" s="8" t="s">
        <v>149</v>
      </c>
      <c r="F34" s="11" t="s">
        <v>150</v>
      </c>
      <c r="G34" s="12">
        <v>44926</v>
      </c>
      <c r="H34" s="8" t="s">
        <v>114</v>
      </c>
      <c r="I34" s="11" t="s">
        <v>340</v>
      </c>
      <c r="J34" s="11" t="s">
        <v>151</v>
      </c>
      <c r="K34" s="11" t="s">
        <v>331</v>
      </c>
      <c r="L34" s="14" t="s">
        <v>22</v>
      </c>
      <c r="M34" s="15">
        <v>1</v>
      </c>
      <c r="N34" s="15">
        <v>1</v>
      </c>
      <c r="O34" s="15">
        <v>1</v>
      </c>
      <c r="P34" s="15">
        <v>1</v>
      </c>
      <c r="Q34" s="15">
        <v>1</v>
      </c>
      <c r="R34" s="15">
        <v>1</v>
      </c>
    </row>
    <row r="35" spans="1:18" ht="112.5" x14ac:dyDescent="0.25">
      <c r="A35" s="5">
        <f t="shared" si="0"/>
        <v>25</v>
      </c>
      <c r="B35" s="8" t="s">
        <v>21</v>
      </c>
      <c r="C35" s="8" t="s">
        <v>148</v>
      </c>
      <c r="D35" s="8" t="s">
        <v>149</v>
      </c>
      <c r="E35" s="8" t="s">
        <v>149</v>
      </c>
      <c r="F35" s="26" t="s">
        <v>152</v>
      </c>
      <c r="G35" s="12">
        <v>44926</v>
      </c>
      <c r="H35" s="8" t="s">
        <v>60</v>
      </c>
      <c r="I35" s="11" t="s">
        <v>341</v>
      </c>
      <c r="J35" s="11" t="s">
        <v>153</v>
      </c>
      <c r="K35" s="11" t="s">
        <v>154</v>
      </c>
      <c r="L35" s="14" t="s">
        <v>22</v>
      </c>
      <c r="M35" s="15">
        <v>0.85</v>
      </c>
      <c r="N35" s="15">
        <v>0.85</v>
      </c>
      <c r="O35" s="16">
        <v>0.85</v>
      </c>
      <c r="P35" s="16">
        <v>0.85</v>
      </c>
      <c r="Q35" s="16">
        <v>0.85</v>
      </c>
      <c r="R35" s="16">
        <v>0.85</v>
      </c>
    </row>
    <row r="36" spans="1:18" ht="112.5" x14ac:dyDescent="0.25">
      <c r="A36" s="5">
        <f t="shared" si="0"/>
        <v>26</v>
      </c>
      <c r="B36" s="8" t="s">
        <v>21</v>
      </c>
      <c r="C36" s="8" t="s">
        <v>148</v>
      </c>
      <c r="D36" s="8" t="s">
        <v>149</v>
      </c>
      <c r="E36" s="8" t="s">
        <v>155</v>
      </c>
      <c r="F36" s="26" t="s">
        <v>152</v>
      </c>
      <c r="G36" s="12">
        <v>44926</v>
      </c>
      <c r="H36" s="8" t="s">
        <v>60</v>
      </c>
      <c r="I36" s="11" t="s">
        <v>342</v>
      </c>
      <c r="J36" s="11" t="s">
        <v>156</v>
      </c>
      <c r="K36" s="11" t="s">
        <v>157</v>
      </c>
      <c r="L36" s="14" t="s">
        <v>22</v>
      </c>
      <c r="M36" s="15">
        <v>0.85</v>
      </c>
      <c r="N36" s="15">
        <v>0.9</v>
      </c>
      <c r="O36" s="16">
        <v>0.9</v>
      </c>
      <c r="P36" s="16">
        <v>0.9</v>
      </c>
      <c r="Q36" s="16">
        <v>0.9</v>
      </c>
      <c r="R36" s="16">
        <v>0.9</v>
      </c>
    </row>
    <row r="37" spans="1:18" ht="78.75" x14ac:dyDescent="0.25">
      <c r="A37" s="5">
        <f t="shared" si="0"/>
        <v>27</v>
      </c>
      <c r="B37" s="8" t="s">
        <v>21</v>
      </c>
      <c r="C37" s="8" t="s">
        <v>148</v>
      </c>
      <c r="D37" s="8" t="s">
        <v>149</v>
      </c>
      <c r="E37" s="8" t="s">
        <v>155</v>
      </c>
      <c r="F37" s="11" t="s">
        <v>158</v>
      </c>
      <c r="G37" s="12">
        <v>44926</v>
      </c>
      <c r="H37" s="8" t="s">
        <v>54</v>
      </c>
      <c r="I37" s="11" t="s">
        <v>343</v>
      </c>
      <c r="J37" s="11" t="s">
        <v>159</v>
      </c>
      <c r="K37" s="11" t="s">
        <v>160</v>
      </c>
      <c r="L37" s="14" t="s">
        <v>22</v>
      </c>
      <c r="M37" s="15">
        <v>0.8</v>
      </c>
      <c r="N37" s="15">
        <v>0.9</v>
      </c>
      <c r="O37" s="16">
        <v>0.15</v>
      </c>
      <c r="P37" s="16">
        <v>0.45</v>
      </c>
      <c r="Q37" s="16">
        <v>0.75</v>
      </c>
      <c r="R37" s="16">
        <v>0.9</v>
      </c>
    </row>
    <row r="38" spans="1:18" ht="45" x14ac:dyDescent="0.25">
      <c r="A38" s="5">
        <f t="shared" si="0"/>
        <v>28</v>
      </c>
      <c r="B38" s="8" t="s">
        <v>21</v>
      </c>
      <c r="C38" s="8" t="s">
        <v>148</v>
      </c>
      <c r="D38" s="8" t="s">
        <v>149</v>
      </c>
      <c r="E38" s="8" t="s">
        <v>149</v>
      </c>
      <c r="F38" s="11" t="s">
        <v>161</v>
      </c>
      <c r="G38" s="12">
        <v>44926</v>
      </c>
      <c r="H38" s="8" t="s">
        <v>54</v>
      </c>
      <c r="I38" s="11" t="s">
        <v>344</v>
      </c>
      <c r="J38" s="11" t="s">
        <v>162</v>
      </c>
      <c r="K38" s="11" t="s">
        <v>163</v>
      </c>
      <c r="L38" s="14" t="s">
        <v>22</v>
      </c>
      <c r="M38" s="15">
        <v>1</v>
      </c>
      <c r="N38" s="15">
        <v>1</v>
      </c>
      <c r="O38" s="16">
        <v>0.15</v>
      </c>
      <c r="P38" s="16">
        <v>0.5</v>
      </c>
      <c r="Q38" s="16">
        <v>0.85</v>
      </c>
      <c r="R38" s="16">
        <v>1</v>
      </c>
    </row>
    <row r="39" spans="1:18" ht="45" x14ac:dyDescent="0.25">
      <c r="A39" s="5">
        <f t="shared" si="0"/>
        <v>29</v>
      </c>
      <c r="B39" s="8" t="s">
        <v>21</v>
      </c>
      <c r="C39" s="8" t="s">
        <v>148</v>
      </c>
      <c r="D39" s="8" t="s">
        <v>149</v>
      </c>
      <c r="E39" s="8" t="s">
        <v>164</v>
      </c>
      <c r="F39" s="11" t="s">
        <v>165</v>
      </c>
      <c r="G39" s="12">
        <v>44926</v>
      </c>
      <c r="H39" s="8" t="s">
        <v>114</v>
      </c>
      <c r="I39" s="11" t="s">
        <v>345</v>
      </c>
      <c r="J39" s="11" t="s">
        <v>166</v>
      </c>
      <c r="K39" s="11" t="s">
        <v>167</v>
      </c>
      <c r="L39" s="14" t="s">
        <v>22</v>
      </c>
      <c r="M39" s="15">
        <v>0.9</v>
      </c>
      <c r="N39" s="15">
        <v>1</v>
      </c>
      <c r="O39" s="16">
        <v>0.2</v>
      </c>
      <c r="P39" s="16">
        <v>0.4</v>
      </c>
      <c r="Q39" s="16">
        <v>0.7</v>
      </c>
      <c r="R39" s="16">
        <v>1</v>
      </c>
    </row>
    <row r="40" spans="1:18" ht="56.25" x14ac:dyDescent="0.25">
      <c r="A40" s="5">
        <f t="shared" si="0"/>
        <v>30</v>
      </c>
      <c r="B40" s="27">
        <v>3</v>
      </c>
      <c r="C40" s="27" t="s">
        <v>221</v>
      </c>
      <c r="D40" s="17" t="s">
        <v>346</v>
      </c>
      <c r="E40" s="17" t="s">
        <v>168</v>
      </c>
      <c r="F40" s="19" t="s">
        <v>169</v>
      </c>
      <c r="G40" s="29">
        <v>44926</v>
      </c>
      <c r="H40" s="28" t="s">
        <v>34</v>
      </c>
      <c r="I40" s="11" t="s">
        <v>170</v>
      </c>
      <c r="J40" s="11" t="s">
        <v>171</v>
      </c>
      <c r="K40" s="11" t="s">
        <v>332</v>
      </c>
      <c r="L40" s="14" t="s">
        <v>336</v>
      </c>
      <c r="M40" s="28">
        <v>0.87</v>
      </c>
      <c r="N40" s="28">
        <v>0.86</v>
      </c>
      <c r="O40" s="22" t="s">
        <v>23</v>
      </c>
      <c r="P40" s="28">
        <v>0.87</v>
      </c>
      <c r="Q40" s="22" t="s">
        <v>23</v>
      </c>
      <c r="R40" s="28">
        <v>0.86</v>
      </c>
    </row>
    <row r="41" spans="1:18" ht="56.25" x14ac:dyDescent="0.25">
      <c r="A41" s="5">
        <f t="shared" si="0"/>
        <v>31</v>
      </c>
      <c r="B41" s="27">
        <v>3</v>
      </c>
      <c r="C41" s="27" t="s">
        <v>221</v>
      </c>
      <c r="D41" s="17" t="s">
        <v>346</v>
      </c>
      <c r="E41" s="17" t="s">
        <v>168</v>
      </c>
      <c r="F41" s="19" t="s">
        <v>172</v>
      </c>
      <c r="G41" s="29">
        <v>44926</v>
      </c>
      <c r="H41" s="28" t="s">
        <v>34</v>
      </c>
      <c r="I41" s="11" t="s">
        <v>173</v>
      </c>
      <c r="J41" s="11" t="s">
        <v>174</v>
      </c>
      <c r="K41" s="11" t="s">
        <v>332</v>
      </c>
      <c r="L41" s="14" t="s">
        <v>337</v>
      </c>
      <c r="M41" s="28">
        <v>350.25</v>
      </c>
      <c r="N41" s="28">
        <v>349.25</v>
      </c>
      <c r="O41" s="22" t="s">
        <v>23</v>
      </c>
      <c r="P41" s="28">
        <v>350.25</v>
      </c>
      <c r="Q41" s="22" t="s">
        <v>23</v>
      </c>
      <c r="R41" s="28">
        <v>349.25</v>
      </c>
    </row>
    <row r="42" spans="1:18" ht="33.75" x14ac:dyDescent="0.25">
      <c r="A42" s="5">
        <f t="shared" si="0"/>
        <v>32</v>
      </c>
      <c r="B42" s="27">
        <v>3</v>
      </c>
      <c r="C42" s="27" t="s">
        <v>221</v>
      </c>
      <c r="D42" s="17" t="s">
        <v>346</v>
      </c>
      <c r="E42" s="17" t="s">
        <v>175</v>
      </c>
      <c r="F42" s="19" t="s">
        <v>176</v>
      </c>
      <c r="G42" s="29">
        <v>44926</v>
      </c>
      <c r="H42" s="8" t="s">
        <v>60</v>
      </c>
      <c r="I42" s="11" t="s">
        <v>177</v>
      </c>
      <c r="J42" s="11" t="s">
        <v>178</v>
      </c>
      <c r="K42" s="11" t="s">
        <v>179</v>
      </c>
      <c r="L42" s="17" t="s">
        <v>22</v>
      </c>
      <c r="M42" s="30">
        <v>0.5</v>
      </c>
      <c r="N42" s="31">
        <v>1</v>
      </c>
      <c r="O42" s="30">
        <v>0.25</v>
      </c>
      <c r="P42" s="30">
        <v>0.5</v>
      </c>
      <c r="Q42" s="30">
        <v>0.75</v>
      </c>
      <c r="R42" s="30">
        <v>1</v>
      </c>
    </row>
    <row r="43" spans="1:18" ht="45" x14ac:dyDescent="0.25">
      <c r="A43" s="5">
        <f t="shared" si="0"/>
        <v>33</v>
      </c>
      <c r="B43" s="27">
        <v>3</v>
      </c>
      <c r="C43" s="27" t="s">
        <v>221</v>
      </c>
      <c r="D43" s="17" t="s">
        <v>346</v>
      </c>
      <c r="E43" s="17" t="s">
        <v>180</v>
      </c>
      <c r="F43" s="19" t="s">
        <v>181</v>
      </c>
      <c r="G43" s="29">
        <v>44926</v>
      </c>
      <c r="H43" s="8" t="s">
        <v>60</v>
      </c>
      <c r="I43" s="11" t="s">
        <v>182</v>
      </c>
      <c r="J43" s="11" t="s">
        <v>183</v>
      </c>
      <c r="K43" s="11" t="s">
        <v>184</v>
      </c>
      <c r="L43" s="17" t="s">
        <v>22</v>
      </c>
      <c r="M43" s="28">
        <v>100</v>
      </c>
      <c r="N43" s="31">
        <v>1</v>
      </c>
      <c r="O43" s="31">
        <v>1</v>
      </c>
      <c r="P43" s="31">
        <v>1</v>
      </c>
      <c r="Q43" s="31">
        <v>1</v>
      </c>
      <c r="R43" s="31">
        <v>1</v>
      </c>
    </row>
    <row r="44" spans="1:18" ht="78.75" x14ac:dyDescent="0.25">
      <c r="A44" s="5">
        <f t="shared" si="0"/>
        <v>34</v>
      </c>
      <c r="B44" s="27">
        <v>3</v>
      </c>
      <c r="C44" s="27" t="s">
        <v>221</v>
      </c>
      <c r="D44" s="17" t="s">
        <v>346</v>
      </c>
      <c r="E44" s="17" t="s">
        <v>185</v>
      </c>
      <c r="F44" s="19" t="s">
        <v>333</v>
      </c>
      <c r="G44" s="29">
        <v>44926</v>
      </c>
      <c r="H44" s="8" t="s">
        <v>60</v>
      </c>
      <c r="I44" s="11" t="s">
        <v>186</v>
      </c>
      <c r="J44" s="11" t="s">
        <v>187</v>
      </c>
      <c r="K44" s="11" t="s">
        <v>188</v>
      </c>
      <c r="L44" s="17" t="s">
        <v>22</v>
      </c>
      <c r="M44" s="32">
        <v>0.9</v>
      </c>
      <c r="N44" s="32">
        <v>0.9</v>
      </c>
      <c r="O44" s="32">
        <v>0.9</v>
      </c>
      <c r="P44" s="32">
        <v>0.9</v>
      </c>
      <c r="Q44" s="32">
        <v>0.9</v>
      </c>
      <c r="R44" s="33">
        <v>0.9</v>
      </c>
    </row>
    <row r="45" spans="1:18" ht="56.25" x14ac:dyDescent="0.25">
      <c r="A45" s="5">
        <f t="shared" si="0"/>
        <v>35</v>
      </c>
      <c r="B45" s="27">
        <v>3</v>
      </c>
      <c r="C45" s="27" t="s">
        <v>221</v>
      </c>
      <c r="D45" s="17" t="s">
        <v>346</v>
      </c>
      <c r="E45" s="17" t="s">
        <v>189</v>
      </c>
      <c r="F45" s="19" t="s">
        <v>190</v>
      </c>
      <c r="G45" s="29">
        <v>44926</v>
      </c>
      <c r="H45" s="8" t="s">
        <v>60</v>
      </c>
      <c r="I45" s="11" t="s">
        <v>191</v>
      </c>
      <c r="J45" s="11" t="s">
        <v>192</v>
      </c>
      <c r="K45" s="11" t="s">
        <v>193</v>
      </c>
      <c r="L45" s="17" t="s">
        <v>22</v>
      </c>
      <c r="M45" s="34" t="s">
        <v>194</v>
      </c>
      <c r="N45" s="33">
        <v>1</v>
      </c>
      <c r="O45" s="33">
        <v>1</v>
      </c>
      <c r="P45" s="33">
        <v>1</v>
      </c>
      <c r="Q45" s="33">
        <v>1</v>
      </c>
      <c r="R45" s="33">
        <v>1</v>
      </c>
    </row>
    <row r="46" spans="1:18" ht="56.25" x14ac:dyDescent="0.25">
      <c r="A46" s="5">
        <f t="shared" si="0"/>
        <v>36</v>
      </c>
      <c r="B46" s="27">
        <v>3</v>
      </c>
      <c r="C46" s="27" t="s">
        <v>221</v>
      </c>
      <c r="D46" s="17" t="s">
        <v>346</v>
      </c>
      <c r="E46" s="17" t="s">
        <v>189</v>
      </c>
      <c r="F46" s="19" t="s">
        <v>195</v>
      </c>
      <c r="G46" s="29">
        <v>44926</v>
      </c>
      <c r="H46" s="8" t="s">
        <v>60</v>
      </c>
      <c r="I46" s="11" t="s">
        <v>196</v>
      </c>
      <c r="J46" s="11" t="s">
        <v>197</v>
      </c>
      <c r="K46" s="11" t="s">
        <v>198</v>
      </c>
      <c r="L46" s="17" t="s">
        <v>22</v>
      </c>
      <c r="M46" s="31">
        <v>0.4</v>
      </c>
      <c r="N46" s="31">
        <v>1</v>
      </c>
      <c r="O46" s="31">
        <v>0.25</v>
      </c>
      <c r="P46" s="31">
        <v>0.5</v>
      </c>
      <c r="Q46" s="31">
        <v>0.75</v>
      </c>
      <c r="R46" s="31">
        <v>1</v>
      </c>
    </row>
    <row r="47" spans="1:18" ht="67.5" x14ac:dyDescent="0.25">
      <c r="A47" s="5">
        <f t="shared" si="0"/>
        <v>37</v>
      </c>
      <c r="B47" s="27">
        <v>3</v>
      </c>
      <c r="C47" s="27" t="s">
        <v>221</v>
      </c>
      <c r="D47" s="17" t="s">
        <v>346</v>
      </c>
      <c r="E47" s="17" t="s">
        <v>199</v>
      </c>
      <c r="F47" s="6" t="s">
        <v>200</v>
      </c>
      <c r="G47" s="29">
        <v>44926</v>
      </c>
      <c r="H47" s="28" t="s">
        <v>114</v>
      </c>
      <c r="I47" s="11" t="s">
        <v>201</v>
      </c>
      <c r="J47" s="11" t="s">
        <v>202</v>
      </c>
      <c r="K47" s="11" t="s">
        <v>203</v>
      </c>
      <c r="L47" s="17" t="s">
        <v>22</v>
      </c>
      <c r="M47" s="31">
        <v>0.9</v>
      </c>
      <c r="N47" s="31">
        <v>0.9</v>
      </c>
      <c r="O47" s="31">
        <v>0.9</v>
      </c>
      <c r="P47" s="31">
        <v>0.9</v>
      </c>
      <c r="Q47" s="31">
        <v>0.9</v>
      </c>
      <c r="R47" s="31">
        <v>0.9</v>
      </c>
    </row>
    <row r="48" spans="1:18" ht="67.5" x14ac:dyDescent="0.25">
      <c r="A48" s="5">
        <f t="shared" si="0"/>
        <v>38</v>
      </c>
      <c r="B48" s="27">
        <v>3</v>
      </c>
      <c r="C48" s="27" t="s">
        <v>221</v>
      </c>
      <c r="D48" s="17" t="s">
        <v>346</v>
      </c>
      <c r="E48" s="17" t="s">
        <v>199</v>
      </c>
      <c r="F48" s="6" t="s">
        <v>200</v>
      </c>
      <c r="G48" s="29">
        <v>44926</v>
      </c>
      <c r="H48" s="28" t="s">
        <v>114</v>
      </c>
      <c r="I48" s="19" t="s">
        <v>204</v>
      </c>
      <c r="J48" s="11" t="s">
        <v>205</v>
      </c>
      <c r="K48" s="11" t="s">
        <v>206</v>
      </c>
      <c r="L48" s="17" t="s">
        <v>22</v>
      </c>
      <c r="M48" s="31">
        <v>0.9</v>
      </c>
      <c r="N48" s="31">
        <v>0.9</v>
      </c>
      <c r="O48" s="31">
        <v>0.9</v>
      </c>
      <c r="P48" s="31">
        <v>0.9</v>
      </c>
      <c r="Q48" s="31">
        <v>0.9</v>
      </c>
      <c r="R48" s="31">
        <v>0.9</v>
      </c>
    </row>
    <row r="49" spans="1:18" ht="67.5" x14ac:dyDescent="0.25">
      <c r="A49" s="5">
        <f t="shared" si="0"/>
        <v>39</v>
      </c>
      <c r="B49" s="27">
        <v>3</v>
      </c>
      <c r="C49" s="27" t="s">
        <v>221</v>
      </c>
      <c r="D49" s="17" t="s">
        <v>346</v>
      </c>
      <c r="E49" s="17" t="s">
        <v>199</v>
      </c>
      <c r="F49" s="19" t="s">
        <v>200</v>
      </c>
      <c r="G49" s="29">
        <v>44926</v>
      </c>
      <c r="H49" s="8" t="s">
        <v>60</v>
      </c>
      <c r="I49" s="19" t="s">
        <v>207</v>
      </c>
      <c r="J49" s="11" t="s">
        <v>208</v>
      </c>
      <c r="K49" s="11" t="s">
        <v>209</v>
      </c>
      <c r="L49" s="17" t="s">
        <v>22</v>
      </c>
      <c r="M49" s="31">
        <v>0.4</v>
      </c>
      <c r="N49" s="31">
        <v>1</v>
      </c>
      <c r="O49" s="31">
        <v>1</v>
      </c>
      <c r="P49" s="31">
        <v>1</v>
      </c>
      <c r="Q49" s="31">
        <v>1</v>
      </c>
      <c r="R49" s="31">
        <v>1</v>
      </c>
    </row>
    <row r="50" spans="1:18" ht="56.25" x14ac:dyDescent="0.25">
      <c r="A50" s="5">
        <f t="shared" si="0"/>
        <v>40</v>
      </c>
      <c r="B50" s="27">
        <v>3</v>
      </c>
      <c r="C50" s="27" t="s">
        <v>221</v>
      </c>
      <c r="D50" s="17" t="s">
        <v>346</v>
      </c>
      <c r="E50" s="17" t="s">
        <v>199</v>
      </c>
      <c r="F50" s="19" t="s">
        <v>210</v>
      </c>
      <c r="G50" s="29">
        <v>44926</v>
      </c>
      <c r="H50" s="8" t="s">
        <v>60</v>
      </c>
      <c r="I50" s="19" t="s">
        <v>211</v>
      </c>
      <c r="J50" s="11" t="s">
        <v>212</v>
      </c>
      <c r="K50" s="11" t="s">
        <v>213</v>
      </c>
      <c r="L50" s="17" t="s">
        <v>22</v>
      </c>
      <c r="M50" s="31">
        <v>1</v>
      </c>
      <c r="N50" s="31">
        <v>1</v>
      </c>
      <c r="O50" s="31">
        <v>1</v>
      </c>
      <c r="P50" s="31">
        <v>1</v>
      </c>
      <c r="Q50" s="31">
        <v>1</v>
      </c>
      <c r="R50" s="31">
        <v>1</v>
      </c>
    </row>
    <row r="51" spans="1:18" ht="56.25" x14ac:dyDescent="0.25">
      <c r="A51" s="5">
        <f t="shared" si="0"/>
        <v>41</v>
      </c>
      <c r="B51" s="27">
        <v>3</v>
      </c>
      <c r="C51" s="27" t="s">
        <v>221</v>
      </c>
      <c r="D51" s="17" t="s">
        <v>346</v>
      </c>
      <c r="E51" s="17" t="s">
        <v>214</v>
      </c>
      <c r="F51" s="19" t="s">
        <v>215</v>
      </c>
      <c r="G51" s="29">
        <v>44926</v>
      </c>
      <c r="H51" s="8" t="s">
        <v>60</v>
      </c>
      <c r="I51" s="19" t="s">
        <v>216</v>
      </c>
      <c r="J51" s="11" t="s">
        <v>217</v>
      </c>
      <c r="K51" s="11" t="s">
        <v>351</v>
      </c>
      <c r="L51" s="17" t="s">
        <v>22</v>
      </c>
      <c r="M51" s="28" t="s">
        <v>194</v>
      </c>
      <c r="N51" s="31">
        <v>1</v>
      </c>
      <c r="O51" s="31">
        <v>1</v>
      </c>
      <c r="P51" s="31">
        <v>1</v>
      </c>
      <c r="Q51" s="31">
        <v>1</v>
      </c>
      <c r="R51" s="31">
        <v>1</v>
      </c>
    </row>
    <row r="52" spans="1:18" ht="78.75" x14ac:dyDescent="0.25">
      <c r="A52" s="5">
        <f t="shared" si="0"/>
        <v>42</v>
      </c>
      <c r="B52" s="27">
        <v>3</v>
      </c>
      <c r="C52" s="27" t="s">
        <v>221</v>
      </c>
      <c r="D52" s="17" t="s">
        <v>346</v>
      </c>
      <c r="E52" s="17" t="s">
        <v>214</v>
      </c>
      <c r="F52" s="19" t="s">
        <v>218</v>
      </c>
      <c r="G52" s="29">
        <v>44926</v>
      </c>
      <c r="H52" s="28" t="s">
        <v>114</v>
      </c>
      <c r="I52" s="19" t="s">
        <v>219</v>
      </c>
      <c r="J52" s="11" t="s">
        <v>220</v>
      </c>
      <c r="K52" s="11" t="s">
        <v>352</v>
      </c>
      <c r="L52" s="17" t="s">
        <v>22</v>
      </c>
      <c r="M52" s="31">
        <v>1</v>
      </c>
      <c r="N52" s="31">
        <v>1</v>
      </c>
      <c r="O52" s="31">
        <v>1</v>
      </c>
      <c r="P52" s="31">
        <v>1</v>
      </c>
      <c r="Q52" s="31">
        <v>1</v>
      </c>
      <c r="R52" s="31">
        <v>1</v>
      </c>
    </row>
    <row r="53" spans="1:18" ht="101.25" x14ac:dyDescent="0.25">
      <c r="A53" s="5">
        <f t="shared" si="0"/>
        <v>43</v>
      </c>
      <c r="B53" s="17" t="s">
        <v>27</v>
      </c>
      <c r="C53" s="17" t="s">
        <v>222</v>
      </c>
      <c r="D53" s="17" t="s">
        <v>223</v>
      </c>
      <c r="E53" s="17" t="s">
        <v>224</v>
      </c>
      <c r="F53" s="19" t="s">
        <v>350</v>
      </c>
      <c r="G53" s="7">
        <v>44925</v>
      </c>
      <c r="H53" s="8" t="s">
        <v>60</v>
      </c>
      <c r="I53" s="19" t="s">
        <v>225</v>
      </c>
      <c r="J53" s="11" t="s">
        <v>226</v>
      </c>
      <c r="K53" s="11" t="s">
        <v>227</v>
      </c>
      <c r="L53" s="5" t="s">
        <v>22</v>
      </c>
      <c r="M53" s="22" t="s">
        <v>23</v>
      </c>
      <c r="N53" s="9">
        <v>1</v>
      </c>
      <c r="O53" s="9">
        <v>0.25</v>
      </c>
      <c r="P53" s="9">
        <v>0.5</v>
      </c>
      <c r="Q53" s="9">
        <v>0.75</v>
      </c>
      <c r="R53" s="9">
        <v>1</v>
      </c>
    </row>
    <row r="54" spans="1:18" ht="56.25" x14ac:dyDescent="0.25">
      <c r="A54" s="5">
        <f t="shared" si="0"/>
        <v>44</v>
      </c>
      <c r="B54" s="17" t="s">
        <v>27</v>
      </c>
      <c r="C54" s="17" t="s">
        <v>222</v>
      </c>
      <c r="D54" s="17" t="s">
        <v>223</v>
      </c>
      <c r="E54" s="17" t="s">
        <v>224</v>
      </c>
      <c r="F54" s="19" t="s">
        <v>228</v>
      </c>
      <c r="G54" s="20">
        <v>44925</v>
      </c>
      <c r="H54" s="8" t="s">
        <v>60</v>
      </c>
      <c r="I54" s="19" t="s">
        <v>229</v>
      </c>
      <c r="J54" s="11" t="s">
        <v>230</v>
      </c>
      <c r="K54" s="11" t="s">
        <v>231</v>
      </c>
      <c r="L54" s="5" t="s">
        <v>22</v>
      </c>
      <c r="M54" s="9">
        <v>1</v>
      </c>
      <c r="N54" s="9">
        <v>1</v>
      </c>
      <c r="O54" s="9">
        <v>0.25</v>
      </c>
      <c r="P54" s="9">
        <v>0.5</v>
      </c>
      <c r="Q54" s="9">
        <v>0.75</v>
      </c>
      <c r="R54" s="9">
        <v>1</v>
      </c>
    </row>
    <row r="55" spans="1:18" ht="22.5" x14ac:dyDescent="0.25">
      <c r="A55" s="5">
        <f t="shared" si="0"/>
        <v>45</v>
      </c>
      <c r="B55" s="17" t="s">
        <v>27</v>
      </c>
      <c r="C55" s="17" t="s">
        <v>222</v>
      </c>
      <c r="D55" s="17" t="s">
        <v>223</v>
      </c>
      <c r="E55" s="17" t="s">
        <v>232</v>
      </c>
      <c r="F55" s="19" t="s">
        <v>233</v>
      </c>
      <c r="G55" s="20">
        <v>44925</v>
      </c>
      <c r="H55" s="8" t="s">
        <v>60</v>
      </c>
      <c r="I55" s="19" t="s">
        <v>234</v>
      </c>
      <c r="J55" s="11" t="s">
        <v>235</v>
      </c>
      <c r="K55" s="11" t="s">
        <v>236</v>
      </c>
      <c r="L55" s="5" t="s">
        <v>22</v>
      </c>
      <c r="M55" s="9">
        <v>0.8</v>
      </c>
      <c r="N55" s="9">
        <v>0.8</v>
      </c>
      <c r="O55" s="21">
        <v>0.1</v>
      </c>
      <c r="P55" s="21">
        <v>0.2</v>
      </c>
      <c r="Q55" s="21">
        <v>0.4</v>
      </c>
      <c r="R55" s="21">
        <v>0.8</v>
      </c>
    </row>
    <row r="56" spans="1:18" ht="22.5" x14ac:dyDescent="0.25">
      <c r="A56" s="5">
        <f t="shared" si="0"/>
        <v>46</v>
      </c>
      <c r="B56" s="17" t="s">
        <v>27</v>
      </c>
      <c r="C56" s="17" t="s">
        <v>222</v>
      </c>
      <c r="D56" s="17" t="s">
        <v>223</v>
      </c>
      <c r="E56" s="17" t="s">
        <v>232</v>
      </c>
      <c r="F56" s="19" t="s">
        <v>237</v>
      </c>
      <c r="G56" s="20">
        <v>44925</v>
      </c>
      <c r="H56" s="8" t="s">
        <v>60</v>
      </c>
      <c r="I56" s="19" t="s">
        <v>238</v>
      </c>
      <c r="J56" s="11" t="s">
        <v>239</v>
      </c>
      <c r="K56" s="11" t="s">
        <v>334</v>
      </c>
      <c r="L56" s="5" t="s">
        <v>22</v>
      </c>
      <c r="M56" s="22" t="s">
        <v>23</v>
      </c>
      <c r="N56" s="9">
        <v>0.9</v>
      </c>
      <c r="O56" s="21">
        <v>0.1</v>
      </c>
      <c r="P56" s="21">
        <v>0.2</v>
      </c>
      <c r="Q56" s="21">
        <v>0.5</v>
      </c>
      <c r="R56" s="21">
        <v>0.9</v>
      </c>
    </row>
    <row r="57" spans="1:18" ht="45" x14ac:dyDescent="0.25">
      <c r="A57" s="5">
        <f t="shared" si="0"/>
        <v>47</v>
      </c>
      <c r="B57" s="17" t="s">
        <v>27</v>
      </c>
      <c r="C57" s="17" t="s">
        <v>222</v>
      </c>
      <c r="D57" s="17" t="s">
        <v>223</v>
      </c>
      <c r="E57" s="17" t="s">
        <v>240</v>
      </c>
      <c r="F57" s="19" t="s">
        <v>241</v>
      </c>
      <c r="G57" s="20">
        <v>44925</v>
      </c>
      <c r="H57" s="8" t="s">
        <v>60</v>
      </c>
      <c r="I57" s="19" t="s">
        <v>242</v>
      </c>
      <c r="J57" s="11" t="s">
        <v>243</v>
      </c>
      <c r="K57" s="11" t="s">
        <v>244</v>
      </c>
      <c r="L57" s="5" t="s">
        <v>22</v>
      </c>
      <c r="M57" s="9">
        <v>1</v>
      </c>
      <c r="N57" s="9">
        <v>1</v>
      </c>
      <c r="O57" s="21">
        <v>0.3</v>
      </c>
      <c r="P57" s="21">
        <v>0.6</v>
      </c>
      <c r="Q57" s="21">
        <v>0.9</v>
      </c>
      <c r="R57" s="21">
        <v>1</v>
      </c>
    </row>
    <row r="58" spans="1:18" ht="67.5" x14ac:dyDescent="0.25">
      <c r="A58" s="5">
        <f t="shared" si="0"/>
        <v>48</v>
      </c>
      <c r="B58" s="17" t="s">
        <v>27</v>
      </c>
      <c r="C58" s="17" t="s">
        <v>222</v>
      </c>
      <c r="D58" s="17" t="s">
        <v>223</v>
      </c>
      <c r="E58" s="17" t="s">
        <v>245</v>
      </c>
      <c r="F58" s="19" t="s">
        <v>246</v>
      </c>
      <c r="G58" s="20">
        <v>44925</v>
      </c>
      <c r="H58" s="8" t="s">
        <v>60</v>
      </c>
      <c r="I58" s="19" t="s">
        <v>247</v>
      </c>
      <c r="J58" s="11" t="s">
        <v>248</v>
      </c>
      <c r="K58" s="11" t="s">
        <v>249</v>
      </c>
      <c r="L58" s="5" t="s">
        <v>22</v>
      </c>
      <c r="M58" s="22" t="s">
        <v>23</v>
      </c>
      <c r="N58" s="9">
        <v>1</v>
      </c>
      <c r="O58" s="21"/>
      <c r="P58" s="21">
        <v>0.5</v>
      </c>
      <c r="Q58" s="22" t="s">
        <v>23</v>
      </c>
      <c r="R58" s="21">
        <v>1</v>
      </c>
    </row>
    <row r="59" spans="1:18" ht="90" x14ac:dyDescent="0.25">
      <c r="A59" s="5">
        <f t="shared" si="0"/>
        <v>49</v>
      </c>
      <c r="B59" s="17" t="s">
        <v>27</v>
      </c>
      <c r="C59" s="17" t="s">
        <v>222</v>
      </c>
      <c r="D59" s="17" t="s">
        <v>223</v>
      </c>
      <c r="E59" s="17" t="s">
        <v>250</v>
      </c>
      <c r="F59" s="19" t="s">
        <v>251</v>
      </c>
      <c r="G59" s="20">
        <v>44925</v>
      </c>
      <c r="H59" s="8" t="s">
        <v>60</v>
      </c>
      <c r="I59" s="19" t="s">
        <v>252</v>
      </c>
      <c r="J59" s="11" t="s">
        <v>253</v>
      </c>
      <c r="K59" s="11" t="s">
        <v>254</v>
      </c>
      <c r="L59" s="5" t="s">
        <v>22</v>
      </c>
      <c r="M59" s="22" t="s">
        <v>23</v>
      </c>
      <c r="N59" s="9">
        <v>1</v>
      </c>
      <c r="O59" s="22" t="s">
        <v>23</v>
      </c>
      <c r="P59" s="21">
        <v>0.5</v>
      </c>
      <c r="Q59" s="22" t="s">
        <v>23</v>
      </c>
      <c r="R59" s="21">
        <v>1</v>
      </c>
    </row>
    <row r="60" spans="1:18" ht="101.25" x14ac:dyDescent="0.25">
      <c r="A60" s="5">
        <f t="shared" si="0"/>
        <v>50</v>
      </c>
      <c r="B60" s="35">
        <v>3</v>
      </c>
      <c r="C60" s="18">
        <v>3.1</v>
      </c>
      <c r="D60" s="17" t="s">
        <v>255</v>
      </c>
      <c r="E60" s="17" t="s">
        <v>256</v>
      </c>
      <c r="F60" s="19" t="s">
        <v>257</v>
      </c>
      <c r="G60" s="29">
        <v>44926</v>
      </c>
      <c r="H60" s="28" t="s">
        <v>54</v>
      </c>
      <c r="I60" s="19" t="s">
        <v>258</v>
      </c>
      <c r="J60" s="11" t="s">
        <v>259</v>
      </c>
      <c r="K60" s="11" t="s">
        <v>260</v>
      </c>
      <c r="L60" s="5" t="s">
        <v>22</v>
      </c>
      <c r="M60" s="9">
        <v>1</v>
      </c>
      <c r="N60" s="9">
        <v>1</v>
      </c>
      <c r="O60" s="21">
        <v>1</v>
      </c>
      <c r="P60" s="21">
        <v>1</v>
      </c>
      <c r="Q60" s="21">
        <v>1</v>
      </c>
      <c r="R60" s="21">
        <v>1</v>
      </c>
    </row>
    <row r="61" spans="1:18" ht="56.25" x14ac:dyDescent="0.25">
      <c r="A61" s="5">
        <f t="shared" si="0"/>
        <v>51</v>
      </c>
      <c r="B61" s="35">
        <v>3</v>
      </c>
      <c r="C61" s="18">
        <v>3.1</v>
      </c>
      <c r="D61" s="17" t="s">
        <v>255</v>
      </c>
      <c r="E61" s="17" t="s">
        <v>256</v>
      </c>
      <c r="F61" s="19" t="s">
        <v>261</v>
      </c>
      <c r="G61" s="29">
        <v>44926</v>
      </c>
      <c r="H61" s="28" t="s">
        <v>54</v>
      </c>
      <c r="I61" s="19" t="s">
        <v>262</v>
      </c>
      <c r="J61" s="11" t="s">
        <v>263</v>
      </c>
      <c r="K61" s="11" t="s">
        <v>264</v>
      </c>
      <c r="L61" s="5" t="s">
        <v>22</v>
      </c>
      <c r="M61" s="9">
        <v>1</v>
      </c>
      <c r="N61" s="9">
        <v>1</v>
      </c>
      <c r="O61" s="21">
        <v>1</v>
      </c>
      <c r="P61" s="21">
        <v>1</v>
      </c>
      <c r="Q61" s="21">
        <v>1</v>
      </c>
      <c r="R61" s="21">
        <v>1</v>
      </c>
    </row>
    <row r="62" spans="1:18" ht="90" x14ac:dyDescent="0.25">
      <c r="A62" s="5">
        <f t="shared" si="0"/>
        <v>52</v>
      </c>
      <c r="B62" s="44">
        <v>3</v>
      </c>
      <c r="C62" s="44" t="s">
        <v>265</v>
      </c>
      <c r="D62" s="14" t="s">
        <v>266</v>
      </c>
      <c r="E62" s="14" t="s">
        <v>267</v>
      </c>
      <c r="F62" s="26" t="s">
        <v>268</v>
      </c>
      <c r="G62" s="36">
        <v>44926</v>
      </c>
      <c r="H62" s="8" t="s">
        <v>54</v>
      </c>
      <c r="I62" s="19" t="s">
        <v>269</v>
      </c>
      <c r="J62" s="11" t="s">
        <v>270</v>
      </c>
      <c r="K62" s="11" t="s">
        <v>271</v>
      </c>
      <c r="L62" s="45" t="s">
        <v>22</v>
      </c>
      <c r="M62" s="38">
        <v>1</v>
      </c>
      <c r="N62" s="46">
        <v>1</v>
      </c>
      <c r="O62" s="22" t="s">
        <v>23</v>
      </c>
      <c r="P62" s="39">
        <v>0.2</v>
      </c>
      <c r="Q62" s="39">
        <v>0.4</v>
      </c>
      <c r="R62" s="39">
        <v>1</v>
      </c>
    </row>
    <row r="63" spans="1:18" ht="112.5" x14ac:dyDescent="0.25">
      <c r="A63" s="5">
        <f t="shared" si="0"/>
        <v>53</v>
      </c>
      <c r="B63" s="8">
        <v>1</v>
      </c>
      <c r="C63" s="8" t="s">
        <v>272</v>
      </c>
      <c r="D63" s="8" t="s">
        <v>266</v>
      </c>
      <c r="E63" s="8" t="s">
        <v>267</v>
      </c>
      <c r="F63" s="11" t="s">
        <v>273</v>
      </c>
      <c r="G63" s="36">
        <v>44926</v>
      </c>
      <c r="H63" s="8" t="s">
        <v>60</v>
      </c>
      <c r="I63" s="19" t="s">
        <v>274</v>
      </c>
      <c r="J63" s="11" t="s">
        <v>275</v>
      </c>
      <c r="K63" s="11" t="s">
        <v>276</v>
      </c>
      <c r="L63" s="45" t="s">
        <v>22</v>
      </c>
      <c r="M63" s="38">
        <v>1</v>
      </c>
      <c r="N63" s="46">
        <v>1</v>
      </c>
      <c r="O63" s="22" t="s">
        <v>23</v>
      </c>
      <c r="P63" s="39">
        <v>0.3</v>
      </c>
      <c r="Q63" s="39">
        <v>0.6</v>
      </c>
      <c r="R63" s="39">
        <v>1</v>
      </c>
    </row>
    <row r="64" spans="1:18" ht="101.25" x14ac:dyDescent="0.25">
      <c r="A64" s="5">
        <f t="shared" si="0"/>
        <v>54</v>
      </c>
      <c r="B64" s="8">
        <v>3</v>
      </c>
      <c r="C64" s="8" t="s">
        <v>265</v>
      </c>
      <c r="D64" s="8" t="s">
        <v>266</v>
      </c>
      <c r="E64" s="8" t="s">
        <v>267</v>
      </c>
      <c r="F64" s="11" t="s">
        <v>277</v>
      </c>
      <c r="G64" s="36">
        <v>44926</v>
      </c>
      <c r="H64" s="8" t="s">
        <v>54</v>
      </c>
      <c r="I64" s="19" t="s">
        <v>278</v>
      </c>
      <c r="J64" s="11" t="s">
        <v>279</v>
      </c>
      <c r="K64" s="11" t="s">
        <v>280</v>
      </c>
      <c r="L64" s="45" t="s">
        <v>22</v>
      </c>
      <c r="M64" s="47">
        <v>0.94059999999999999</v>
      </c>
      <c r="N64" s="46">
        <v>0.95</v>
      </c>
      <c r="O64" s="39">
        <v>0.95</v>
      </c>
      <c r="P64" s="39">
        <v>0.95</v>
      </c>
      <c r="Q64" s="39">
        <v>0.95</v>
      </c>
      <c r="R64" s="39">
        <v>0.95</v>
      </c>
    </row>
    <row r="65" spans="1:18" ht="78.75" x14ac:dyDescent="0.25">
      <c r="A65" s="5">
        <f t="shared" si="0"/>
        <v>55</v>
      </c>
      <c r="B65" s="17">
        <v>3</v>
      </c>
      <c r="C65" s="17" t="s">
        <v>281</v>
      </c>
      <c r="D65" s="17" t="s">
        <v>282</v>
      </c>
      <c r="E65" s="17" t="s">
        <v>199</v>
      </c>
      <c r="F65" s="6" t="s">
        <v>283</v>
      </c>
      <c r="G65" s="7">
        <v>44926</v>
      </c>
      <c r="H65" s="14" t="s">
        <v>60</v>
      </c>
      <c r="I65" s="19" t="s">
        <v>284</v>
      </c>
      <c r="J65" s="11" t="s">
        <v>285</v>
      </c>
      <c r="K65" s="11" t="s">
        <v>286</v>
      </c>
      <c r="L65" s="5" t="s">
        <v>22</v>
      </c>
      <c r="M65" s="37">
        <v>1</v>
      </c>
      <c r="N65" s="38">
        <v>1</v>
      </c>
      <c r="O65" s="22" t="s">
        <v>23</v>
      </c>
      <c r="P65" s="38">
        <v>0.4</v>
      </c>
      <c r="Q65" s="5" t="s">
        <v>23</v>
      </c>
      <c r="R65" s="38">
        <v>0.6</v>
      </c>
    </row>
    <row r="66" spans="1:18" ht="90" x14ac:dyDescent="0.25">
      <c r="A66" s="5">
        <f t="shared" si="0"/>
        <v>56</v>
      </c>
      <c r="B66" s="17">
        <v>3</v>
      </c>
      <c r="C66" s="17" t="s">
        <v>281</v>
      </c>
      <c r="D66" s="17" t="s">
        <v>282</v>
      </c>
      <c r="E66" s="17" t="s">
        <v>199</v>
      </c>
      <c r="F66" s="6" t="s">
        <v>287</v>
      </c>
      <c r="G66" s="7">
        <v>44926</v>
      </c>
      <c r="H66" s="14" t="s">
        <v>60</v>
      </c>
      <c r="I66" s="19" t="s">
        <v>288</v>
      </c>
      <c r="J66" s="11" t="s">
        <v>289</v>
      </c>
      <c r="K66" s="11" t="s">
        <v>290</v>
      </c>
      <c r="L66" s="5" t="s">
        <v>22</v>
      </c>
      <c r="M66" s="37">
        <v>1</v>
      </c>
      <c r="N66" s="38">
        <v>1</v>
      </c>
      <c r="O66" s="5" t="s">
        <v>23</v>
      </c>
      <c r="P66" s="5" t="s">
        <v>23</v>
      </c>
      <c r="Q66" s="9">
        <v>0.25</v>
      </c>
      <c r="R66" s="38">
        <f>Q66+75%</f>
        <v>1</v>
      </c>
    </row>
    <row r="67" spans="1:18" ht="90" x14ac:dyDescent="0.25">
      <c r="A67" s="5">
        <f t="shared" si="0"/>
        <v>57</v>
      </c>
      <c r="B67" s="17">
        <v>3</v>
      </c>
      <c r="C67" s="17" t="s">
        <v>281</v>
      </c>
      <c r="D67" s="17" t="s">
        <v>282</v>
      </c>
      <c r="E67" s="17" t="s">
        <v>199</v>
      </c>
      <c r="F67" s="6" t="s">
        <v>291</v>
      </c>
      <c r="G67" s="7">
        <v>44926</v>
      </c>
      <c r="H67" s="14" t="s">
        <v>60</v>
      </c>
      <c r="I67" s="19" t="s">
        <v>292</v>
      </c>
      <c r="J67" s="11" t="s">
        <v>293</v>
      </c>
      <c r="K67" s="11" t="s">
        <v>294</v>
      </c>
      <c r="L67" s="5" t="s">
        <v>22</v>
      </c>
      <c r="M67" s="37">
        <v>1</v>
      </c>
      <c r="N67" s="38">
        <v>1</v>
      </c>
      <c r="O67" s="22" t="s">
        <v>23</v>
      </c>
      <c r="P67" s="38">
        <v>0.71</v>
      </c>
      <c r="Q67" s="38" t="s">
        <v>23</v>
      </c>
      <c r="R67" s="38">
        <v>0.28999999999999998</v>
      </c>
    </row>
    <row r="68" spans="1:18" ht="90" x14ac:dyDescent="0.25">
      <c r="A68" s="5">
        <f t="shared" si="0"/>
        <v>58</v>
      </c>
      <c r="B68" s="17">
        <v>3</v>
      </c>
      <c r="C68" s="17" t="s">
        <v>281</v>
      </c>
      <c r="D68" s="17" t="s">
        <v>282</v>
      </c>
      <c r="E68" s="17" t="s">
        <v>199</v>
      </c>
      <c r="F68" s="6" t="s">
        <v>291</v>
      </c>
      <c r="G68" s="7">
        <v>44926</v>
      </c>
      <c r="H68" s="14" t="s">
        <v>60</v>
      </c>
      <c r="I68" s="19" t="s">
        <v>295</v>
      </c>
      <c r="J68" s="11" t="s">
        <v>296</v>
      </c>
      <c r="K68" s="11" t="s">
        <v>297</v>
      </c>
      <c r="L68" s="5" t="s">
        <v>22</v>
      </c>
      <c r="M68" s="37">
        <v>1</v>
      </c>
      <c r="N68" s="38">
        <v>1</v>
      </c>
      <c r="O68" s="38">
        <v>0.27300000000000002</v>
      </c>
      <c r="P68" s="38">
        <f>O68+18.2%</f>
        <v>0.45500000000000002</v>
      </c>
      <c r="Q68" s="38">
        <f>P68+27.3%</f>
        <v>0.72799999999999998</v>
      </c>
      <c r="R68" s="38">
        <f>Q68+27.3%</f>
        <v>1.0009999999999999</v>
      </c>
    </row>
    <row r="69" spans="1:18" ht="67.5" x14ac:dyDescent="0.25">
      <c r="A69" s="5">
        <f t="shared" si="0"/>
        <v>59</v>
      </c>
      <c r="B69" s="17">
        <v>3</v>
      </c>
      <c r="C69" s="17" t="s">
        <v>281</v>
      </c>
      <c r="D69" s="17" t="s">
        <v>282</v>
      </c>
      <c r="E69" s="17" t="s">
        <v>199</v>
      </c>
      <c r="F69" s="19" t="s">
        <v>298</v>
      </c>
      <c r="G69" s="20">
        <v>44742</v>
      </c>
      <c r="H69" s="8" t="s">
        <v>60</v>
      </c>
      <c r="I69" s="19" t="s">
        <v>299</v>
      </c>
      <c r="J69" s="11" t="s">
        <v>300</v>
      </c>
      <c r="K69" s="11" t="s">
        <v>301</v>
      </c>
      <c r="L69" s="5" t="s">
        <v>22</v>
      </c>
      <c r="M69" s="37">
        <v>1</v>
      </c>
      <c r="N69" s="38">
        <v>1</v>
      </c>
      <c r="O69" s="38">
        <v>1</v>
      </c>
      <c r="P69" s="38" t="s">
        <v>302</v>
      </c>
      <c r="Q69" s="39" t="s">
        <v>302</v>
      </c>
      <c r="R69" s="39" t="s">
        <v>302</v>
      </c>
    </row>
    <row r="70" spans="1:18" ht="56.25" x14ac:dyDescent="0.25">
      <c r="A70" s="5">
        <f t="shared" si="0"/>
        <v>60</v>
      </c>
      <c r="B70" s="17">
        <v>3</v>
      </c>
      <c r="C70" s="17" t="s">
        <v>281</v>
      </c>
      <c r="D70" s="17" t="s">
        <v>282</v>
      </c>
      <c r="E70" s="17" t="s">
        <v>199</v>
      </c>
      <c r="F70" s="19" t="s">
        <v>303</v>
      </c>
      <c r="G70" s="20">
        <v>44926</v>
      </c>
      <c r="H70" s="8" t="s">
        <v>60</v>
      </c>
      <c r="I70" s="19" t="s">
        <v>304</v>
      </c>
      <c r="J70" s="11" t="s">
        <v>305</v>
      </c>
      <c r="K70" s="11" t="s">
        <v>306</v>
      </c>
      <c r="L70" s="5" t="s">
        <v>22</v>
      </c>
      <c r="M70" s="37">
        <v>1</v>
      </c>
      <c r="N70" s="38">
        <v>1</v>
      </c>
      <c r="O70" s="38">
        <v>1</v>
      </c>
      <c r="P70" s="38">
        <v>1</v>
      </c>
      <c r="Q70" s="39">
        <v>1</v>
      </c>
      <c r="R70" s="39">
        <v>1</v>
      </c>
    </row>
    <row r="71" spans="1:18" ht="33.75" x14ac:dyDescent="0.25">
      <c r="A71" s="5">
        <f t="shared" si="0"/>
        <v>61</v>
      </c>
      <c r="B71" s="8" t="s">
        <v>27</v>
      </c>
      <c r="C71" s="8" t="s">
        <v>28</v>
      </c>
      <c r="D71" s="8" t="s">
        <v>307</v>
      </c>
      <c r="E71" s="8" t="s">
        <v>308</v>
      </c>
      <c r="F71" s="11" t="s">
        <v>309</v>
      </c>
      <c r="G71" s="12">
        <v>44926</v>
      </c>
      <c r="H71" s="8" t="s">
        <v>60</v>
      </c>
      <c r="I71" s="19" t="s">
        <v>310</v>
      </c>
      <c r="J71" s="11" t="s">
        <v>311</v>
      </c>
      <c r="K71" s="11" t="s">
        <v>312</v>
      </c>
      <c r="L71" s="14" t="s">
        <v>22</v>
      </c>
      <c r="M71" s="15">
        <v>1</v>
      </c>
      <c r="N71" s="15">
        <v>1</v>
      </c>
      <c r="O71" s="40">
        <v>0.54200000000000004</v>
      </c>
      <c r="P71" s="40">
        <v>0.66700000000000004</v>
      </c>
      <c r="Q71" s="40">
        <v>0.91700000000000004</v>
      </c>
      <c r="R71" s="40">
        <v>1</v>
      </c>
    </row>
    <row r="72" spans="1:18" ht="67.5" x14ac:dyDescent="0.25">
      <c r="A72" s="5">
        <f t="shared" si="0"/>
        <v>62</v>
      </c>
      <c r="B72" s="8" t="s">
        <v>27</v>
      </c>
      <c r="C72" s="8" t="s">
        <v>28</v>
      </c>
      <c r="D72" s="8" t="s">
        <v>307</v>
      </c>
      <c r="E72" s="8" t="s">
        <v>308</v>
      </c>
      <c r="F72" s="11" t="s">
        <v>313</v>
      </c>
      <c r="G72" s="12">
        <v>44834</v>
      </c>
      <c r="H72" s="8" t="s">
        <v>60</v>
      </c>
      <c r="I72" s="19" t="s">
        <v>314</v>
      </c>
      <c r="J72" s="11" t="s">
        <v>315</v>
      </c>
      <c r="K72" s="11" t="s">
        <v>316</v>
      </c>
      <c r="L72" s="14" t="s">
        <v>22</v>
      </c>
      <c r="M72" s="15">
        <v>1</v>
      </c>
      <c r="N72" s="15">
        <v>1</v>
      </c>
      <c r="O72" s="16">
        <v>1</v>
      </c>
      <c r="P72" s="16">
        <v>1</v>
      </c>
      <c r="Q72" s="16">
        <v>1</v>
      </c>
      <c r="R72" s="8" t="s">
        <v>23</v>
      </c>
    </row>
    <row r="73" spans="1:18" ht="56.25" x14ac:dyDescent="0.25">
      <c r="A73" s="5">
        <f t="shared" si="0"/>
        <v>63</v>
      </c>
      <c r="B73" s="8" t="s">
        <v>27</v>
      </c>
      <c r="C73" s="8" t="s">
        <v>28</v>
      </c>
      <c r="D73" s="8" t="s">
        <v>307</v>
      </c>
      <c r="E73" s="8" t="s">
        <v>308</v>
      </c>
      <c r="F73" s="11" t="s">
        <v>317</v>
      </c>
      <c r="G73" s="12">
        <v>44834</v>
      </c>
      <c r="H73" s="8" t="s">
        <v>60</v>
      </c>
      <c r="I73" s="19" t="s">
        <v>318</v>
      </c>
      <c r="J73" s="11" t="s">
        <v>319</v>
      </c>
      <c r="K73" s="11" t="s">
        <v>320</v>
      </c>
      <c r="L73" s="14" t="s">
        <v>22</v>
      </c>
      <c r="M73" s="15">
        <v>1</v>
      </c>
      <c r="N73" s="15">
        <v>1</v>
      </c>
      <c r="O73" s="16">
        <v>1</v>
      </c>
      <c r="P73" s="16">
        <v>1</v>
      </c>
      <c r="Q73" s="16">
        <v>1</v>
      </c>
      <c r="R73" s="8" t="s">
        <v>23</v>
      </c>
    </row>
    <row r="74" spans="1:18" ht="78.75" x14ac:dyDescent="0.25">
      <c r="A74" s="5">
        <f t="shared" si="0"/>
        <v>64</v>
      </c>
      <c r="B74" s="8" t="s">
        <v>27</v>
      </c>
      <c r="C74" s="8" t="s">
        <v>28</v>
      </c>
      <c r="D74" s="8" t="s">
        <v>307</v>
      </c>
      <c r="E74" s="8" t="s">
        <v>308</v>
      </c>
      <c r="F74" s="11" t="s">
        <v>321</v>
      </c>
      <c r="G74" s="12">
        <v>44834</v>
      </c>
      <c r="H74" s="8" t="s">
        <v>114</v>
      </c>
      <c r="I74" s="19" t="s">
        <v>322</v>
      </c>
      <c r="J74" s="11" t="s">
        <v>323</v>
      </c>
      <c r="K74" s="11" t="s">
        <v>324</v>
      </c>
      <c r="L74" s="14" t="s">
        <v>22</v>
      </c>
      <c r="M74" s="15">
        <v>1</v>
      </c>
      <c r="N74" s="15">
        <v>1</v>
      </c>
      <c r="O74" s="16">
        <v>1</v>
      </c>
      <c r="P74" s="16">
        <v>1</v>
      </c>
      <c r="Q74" s="16">
        <v>1</v>
      </c>
      <c r="R74" s="8" t="s">
        <v>23</v>
      </c>
    </row>
    <row r="75" spans="1:18" ht="56.25" x14ac:dyDescent="0.25">
      <c r="A75" s="5">
        <f t="shared" si="0"/>
        <v>65</v>
      </c>
      <c r="B75" s="8" t="s">
        <v>27</v>
      </c>
      <c r="C75" s="8" t="s">
        <v>28</v>
      </c>
      <c r="D75" s="8" t="s">
        <v>307</v>
      </c>
      <c r="E75" s="8" t="s">
        <v>308</v>
      </c>
      <c r="F75" s="11" t="s">
        <v>325</v>
      </c>
      <c r="G75" s="12">
        <v>44926</v>
      </c>
      <c r="H75" s="8" t="s">
        <v>60</v>
      </c>
      <c r="I75" s="19" t="s">
        <v>326</v>
      </c>
      <c r="J75" s="11" t="s">
        <v>327</v>
      </c>
      <c r="K75" s="11" t="s">
        <v>328</v>
      </c>
      <c r="L75" s="14" t="s">
        <v>22</v>
      </c>
      <c r="M75" s="15">
        <v>1</v>
      </c>
      <c r="N75" s="15">
        <v>1</v>
      </c>
      <c r="O75" s="16">
        <v>0.41</v>
      </c>
      <c r="P75" s="16">
        <v>0.59</v>
      </c>
      <c r="Q75" s="16">
        <v>0.82</v>
      </c>
      <c r="R75" s="16">
        <v>1</v>
      </c>
    </row>
  </sheetData>
  <mergeCells count="28">
    <mergeCell ref="A1:C4"/>
    <mergeCell ref="D1:O4"/>
    <mergeCell ref="P1:R1"/>
    <mergeCell ref="P2:R2"/>
    <mergeCell ref="P3:R3"/>
    <mergeCell ref="P4:R4"/>
    <mergeCell ref="A5:R5"/>
    <mergeCell ref="A6:R6"/>
    <mergeCell ref="A7:R7"/>
    <mergeCell ref="A8:A10"/>
    <mergeCell ref="B8:C8"/>
    <mergeCell ref="D8:G8"/>
    <mergeCell ref="H8:L8"/>
    <mergeCell ref="M8:R8"/>
    <mergeCell ref="B9:B10"/>
    <mergeCell ref="C9:C10"/>
    <mergeCell ref="O9:R9"/>
    <mergeCell ref="D9:D10"/>
    <mergeCell ref="E9:E10"/>
    <mergeCell ref="F9:F10"/>
    <mergeCell ref="G9:G10"/>
    <mergeCell ref="H9:H10"/>
    <mergeCell ref="N9:N10"/>
    <mergeCell ref="I9:I10"/>
    <mergeCell ref="J9:J10"/>
    <mergeCell ref="K9:K10"/>
    <mergeCell ref="L9:L10"/>
    <mergeCell ref="M9:M10"/>
  </mergeCells>
  <printOptions horizontalCentered="1"/>
  <pageMargins left="0.23622047244094491" right="0.23622047244094491" top="0.74803149606299213" bottom="0.74803149606299213" header="0.31496062992125984" footer="0.31496062992125984"/>
  <pageSetup scale="58" orientation="landscape" r:id="rId1"/>
  <rowBreaks count="1" manualBreakCount="1">
    <brk id="58" max="17" man="1"/>
  </rowBreaks>
  <colBreaks count="1" manualBreakCount="1">
    <brk id="18"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4</vt:i4>
      </vt:variant>
    </vt:vector>
  </HeadingPairs>
  <TitlesOfParts>
    <vt:vector size="5" baseType="lpstr">
      <vt:lpstr>PLAN_DE_ACCION version 1,0 </vt:lpstr>
      <vt:lpstr>'PLAN_DE_ACCION version 1,0 '!Área_de_impresión</vt:lpstr>
      <vt:lpstr>'PLAN_DE_ACCION version 1,0 '!Print_Area</vt:lpstr>
      <vt:lpstr>'PLAN_DE_ACCION version 1,0 '!Print_Titles</vt:lpstr>
      <vt:lpstr>'PLAN_DE_ACCION version 1,0 '!Títulos_a_imprimir</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CLAUDIA PEDRAZA ALDANA</dc:creator>
  <cp:lastModifiedBy>Jenny Paola Fajardo Castro</cp:lastModifiedBy>
  <cp:lastPrinted>2022-03-28T16:25:56Z</cp:lastPrinted>
  <dcterms:created xsi:type="dcterms:W3CDTF">2021-09-28T22:49:23Z</dcterms:created>
  <dcterms:modified xsi:type="dcterms:W3CDTF">2022-06-30T16:06:48Z</dcterms:modified>
</cp:coreProperties>
</file>